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PivotChartFilter="1"/>
  <mc:AlternateContent xmlns:mc="http://schemas.openxmlformats.org/markup-compatibility/2006">
    <mc:Choice Requires="x15">
      <x15ac:absPath xmlns:x15ac="http://schemas.microsoft.com/office/spreadsheetml/2010/11/ac" url="P:\Zoetermeer\LEDENNET\WEGVERVOER - KOSTEN\"/>
    </mc:Choice>
  </mc:AlternateContent>
  <xr:revisionPtr revIDLastSave="0" documentId="13_ncr:1_{39DF0916-C0ED-434C-AEE9-C4682B5AF2B8}" xr6:coauthVersionLast="47" xr6:coauthVersionMax="47" xr10:uidLastSave="{00000000-0000-0000-0000-000000000000}"/>
  <workbookProtection workbookAlgorithmName="SHA-512" workbookHashValue="HzuVNK12ZZw/SGlekVhrLnOtNV6bNGRX8DgZIXMYnb68Egfd7NhiAM2a0FQhGj9Ld1OY3oIGqbMMZyR1GitB4Q==" workbookSaltValue="NjTVvfqj1DaPJgdMIS+lBg==" workbookSpinCount="100000" lockStructure="1"/>
  <bookViews>
    <workbookView xWindow="3030" yWindow="3030" windowWidth="28800" windowHeight="15435" tabRatio="827" xr2:uid="{00000000-000D-0000-FFFF-FFFF00000000}"/>
  </bookViews>
  <sheets>
    <sheet name="Dagoverzicht" sheetId="6" r:id="rId1"/>
    <sheet name="Weekoverzicht" sheetId="23" r:id="rId2"/>
    <sheet name="Jaaroverzicht" sheetId="19" r:id="rId3"/>
    <sheet name="Weekoverzicht in %" sheetId="26" r:id="rId4"/>
    <sheet name="Brandstofgrafiek" sheetId="20" r:id="rId5"/>
    <sheet name="Brandstofgrafiek meerjaren" sheetId="25" r:id="rId6"/>
  </sheets>
  <definedNames>
    <definedName name="_xlnm.Print_Area" localSheetId="4">Brandstofgrafiek!$A$1:$F$39</definedName>
    <definedName name="_xlnm.Print_Area" localSheetId="5">'Brandstofgrafiek meerjaren'!$A$1:$F$38</definedName>
    <definedName name="_xlnm.Print_Area" localSheetId="0">Dagoverzicht!$B$1:$G$130</definedName>
    <definedName name="_xlnm.Print_Area" localSheetId="2">Jaaroverzicht!$A$1:$A$15</definedName>
    <definedName name="_xlnm.Print_Area" localSheetId="1">Weekoverzicht!$B$3:$G$60</definedName>
    <definedName name="_xlnm.Print_Area" localSheetId="3">'Weekoverzicht in %'!$A$1:$D$58</definedName>
    <definedName name="_xlnm.Print_Titles" localSheetId="0">Dagoverzicht!$1:$6</definedName>
    <definedName name="_xlnm.Print_Titles" localSheetId="2">Jaaroverzicht!$1:$5</definedName>
    <definedName name="_xlnm.Print_Titles" localSheetId="1">Weekoverzicht!$3:$6</definedName>
    <definedName name="_xlnm.Print_Titles" localSheetId="3">'Weekoverzicht in %'!$1:$7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6" l="1"/>
  <c r="J25" i="6"/>
  <c r="H10" i="6"/>
  <c r="J22" i="6" l="1"/>
  <c r="J10" i="6"/>
  <c r="J9" i="6"/>
  <c r="J8" i="6"/>
  <c r="J7" i="6"/>
  <c r="G7" i="23" s="1"/>
  <c r="H15" i="6"/>
  <c r="H16" i="6"/>
  <c r="H17" i="6"/>
  <c r="H18" i="6"/>
  <c r="H19" i="6"/>
  <c r="H20" i="6"/>
  <c r="H21" i="6"/>
  <c r="H22" i="6"/>
  <c r="I22" i="6" s="1"/>
  <c r="H23" i="6"/>
  <c r="H24" i="6"/>
  <c r="H25" i="6"/>
  <c r="H26" i="6"/>
  <c r="H27" i="6"/>
  <c r="H28" i="6"/>
  <c r="H29" i="6"/>
  <c r="I33" i="6" s="1"/>
  <c r="H30" i="6"/>
  <c r="H31" i="6"/>
  <c r="H32" i="6"/>
  <c r="H33" i="6"/>
  <c r="H34" i="6"/>
  <c r="H35" i="6"/>
  <c r="H36" i="6"/>
  <c r="H37" i="6"/>
  <c r="H38" i="6"/>
  <c r="H39" i="6"/>
  <c r="H40" i="6"/>
  <c r="H41" i="6"/>
  <c r="H42" i="6"/>
  <c r="H43" i="6"/>
  <c r="H44" i="6"/>
  <c r="H45" i="6"/>
  <c r="H46" i="6"/>
  <c r="H47" i="6"/>
  <c r="H48" i="6"/>
  <c r="H49" i="6"/>
  <c r="H50" i="6"/>
  <c r="I50" i="6" s="1"/>
  <c r="H51" i="6"/>
  <c r="H52" i="6"/>
  <c r="H53" i="6"/>
  <c r="H54" i="6"/>
  <c r="H55" i="6"/>
  <c r="H56" i="6"/>
  <c r="H57" i="6"/>
  <c r="I62" i="6" s="1"/>
  <c r="H58" i="6"/>
  <c r="H59" i="6"/>
  <c r="H60" i="6"/>
  <c r="H61" i="6"/>
  <c r="H62" i="6"/>
  <c r="H63" i="6"/>
  <c r="H64" i="6"/>
  <c r="I65" i="6" s="1"/>
  <c r="H65" i="6"/>
  <c r="H66" i="6"/>
  <c r="H67" i="6"/>
  <c r="H68" i="6"/>
  <c r="H69" i="6"/>
  <c r="H70" i="6"/>
  <c r="H71" i="6"/>
  <c r="I74" i="6" s="1"/>
  <c r="H72" i="6"/>
  <c r="H73" i="6"/>
  <c r="H74" i="6"/>
  <c r="H75" i="6"/>
  <c r="H76" i="6"/>
  <c r="H77" i="6"/>
  <c r="H78" i="6"/>
  <c r="I81" i="6" s="1"/>
  <c r="H79" i="6"/>
  <c r="H80" i="6"/>
  <c r="H81" i="6"/>
  <c r="H82" i="6"/>
  <c r="H83" i="6"/>
  <c r="H84" i="6"/>
  <c r="H85" i="6"/>
  <c r="I86" i="6" s="1"/>
  <c r="H86" i="6"/>
  <c r="H87" i="6"/>
  <c r="H88" i="6"/>
  <c r="H89" i="6"/>
  <c r="H90" i="6"/>
  <c r="H91" i="6"/>
  <c r="H92" i="6"/>
  <c r="I97" i="6" s="1"/>
  <c r="H93" i="6"/>
  <c r="H94" i="6"/>
  <c r="H95" i="6"/>
  <c r="H96" i="6"/>
  <c r="H97" i="6"/>
  <c r="H98" i="6"/>
  <c r="H99" i="6"/>
  <c r="H100" i="6"/>
  <c r="H101" i="6"/>
  <c r="H102" i="6"/>
  <c r="H103" i="6"/>
  <c r="H104" i="6"/>
  <c r="H105" i="6"/>
  <c r="H106" i="6"/>
  <c r="I106" i="6" s="1"/>
  <c r="H107" i="6"/>
  <c r="H108" i="6"/>
  <c r="H109" i="6"/>
  <c r="H110" i="6"/>
  <c r="H111" i="6"/>
  <c r="H112" i="6"/>
  <c r="H113" i="6"/>
  <c r="I118" i="6" s="1"/>
  <c r="H114" i="6"/>
  <c r="H115" i="6"/>
  <c r="H116" i="6"/>
  <c r="H117" i="6"/>
  <c r="H118" i="6"/>
  <c r="H119" i="6"/>
  <c r="H120" i="6"/>
  <c r="I121" i="6" s="1"/>
  <c r="H121" i="6"/>
  <c r="H122" i="6"/>
  <c r="H123" i="6"/>
  <c r="H124" i="6"/>
  <c r="H125" i="6"/>
  <c r="H126" i="6"/>
  <c r="H127" i="6"/>
  <c r="I130" i="6" s="1"/>
  <c r="H128" i="6"/>
  <c r="H129" i="6"/>
  <c r="H130" i="6"/>
  <c r="H131" i="6"/>
  <c r="H132" i="6"/>
  <c r="H133" i="6"/>
  <c r="H134" i="6"/>
  <c r="I134" i="6" s="1"/>
  <c r="H135" i="6"/>
  <c r="H136" i="6"/>
  <c r="H137" i="6"/>
  <c r="H138" i="6"/>
  <c r="H139" i="6"/>
  <c r="H140" i="6"/>
  <c r="H141" i="6"/>
  <c r="I142" i="6" s="1"/>
  <c r="H142" i="6"/>
  <c r="H143" i="6"/>
  <c r="H144" i="6"/>
  <c r="H145" i="6"/>
  <c r="H146" i="6"/>
  <c r="H147" i="6"/>
  <c r="H148" i="6"/>
  <c r="H149" i="6"/>
  <c r="H150" i="6"/>
  <c r="H151" i="6"/>
  <c r="H152" i="6"/>
  <c r="H153" i="6"/>
  <c r="H154" i="6"/>
  <c r="H155" i="6"/>
  <c r="H156" i="6"/>
  <c r="H157" i="6"/>
  <c r="H158" i="6"/>
  <c r="H159" i="6"/>
  <c r="H160" i="6"/>
  <c r="H161" i="6"/>
  <c r="H162" i="6"/>
  <c r="I166" i="6" s="1"/>
  <c r="H163" i="6"/>
  <c r="H164" i="6"/>
  <c r="H165" i="6"/>
  <c r="H166" i="6"/>
  <c r="H167" i="6"/>
  <c r="H168" i="6"/>
  <c r="H169" i="6"/>
  <c r="I174" i="6" s="1"/>
  <c r="H170" i="6"/>
  <c r="H171" i="6"/>
  <c r="H172" i="6"/>
  <c r="H173" i="6"/>
  <c r="H174" i="6"/>
  <c r="H175" i="6"/>
  <c r="H176" i="6"/>
  <c r="I182" i="6" s="1"/>
  <c r="E32" i="23" s="1"/>
  <c r="H177" i="6"/>
  <c r="H178" i="6"/>
  <c r="H179" i="6"/>
  <c r="H180" i="6"/>
  <c r="H181" i="6"/>
  <c r="H182" i="6"/>
  <c r="H183" i="6"/>
  <c r="I186" i="6" s="1"/>
  <c r="H184" i="6"/>
  <c r="H185" i="6"/>
  <c r="H186" i="6"/>
  <c r="H187" i="6"/>
  <c r="H188" i="6"/>
  <c r="H189" i="6"/>
  <c r="H190" i="6"/>
  <c r="I193" i="6" s="1"/>
  <c r="H191" i="6"/>
  <c r="H192" i="6"/>
  <c r="H193" i="6"/>
  <c r="H194" i="6"/>
  <c r="H195" i="6"/>
  <c r="H196" i="6"/>
  <c r="H197" i="6"/>
  <c r="I198" i="6" s="1"/>
  <c r="H198" i="6"/>
  <c r="H199" i="6"/>
  <c r="H200" i="6"/>
  <c r="H201" i="6"/>
  <c r="H202" i="6"/>
  <c r="H203" i="6"/>
  <c r="H204" i="6"/>
  <c r="I206" i="6" s="1"/>
  <c r="H205" i="6"/>
  <c r="H206" i="6"/>
  <c r="H207" i="6"/>
  <c r="H208" i="6"/>
  <c r="H209" i="6"/>
  <c r="H210" i="6"/>
  <c r="H211" i="6"/>
  <c r="H212" i="6"/>
  <c r="H213" i="6"/>
  <c r="H214" i="6"/>
  <c r="H215" i="6"/>
  <c r="H216" i="6"/>
  <c r="H217" i="6"/>
  <c r="H218" i="6"/>
  <c r="I222" i="6" s="1"/>
  <c r="H219" i="6"/>
  <c r="H220" i="6"/>
  <c r="H221" i="6"/>
  <c r="H222" i="6"/>
  <c r="H223" i="6"/>
  <c r="H224" i="6"/>
  <c r="H225" i="6"/>
  <c r="I230" i="6" s="1"/>
  <c r="H226" i="6"/>
  <c r="H227" i="6"/>
  <c r="H228" i="6"/>
  <c r="H229" i="6"/>
  <c r="H230" i="6"/>
  <c r="H231" i="6"/>
  <c r="H232" i="6"/>
  <c r="H233" i="6"/>
  <c r="H234" i="6"/>
  <c r="H235" i="6"/>
  <c r="H236" i="6"/>
  <c r="H237" i="6"/>
  <c r="H238" i="6"/>
  <c r="H239" i="6"/>
  <c r="I242" i="6" s="1"/>
  <c r="H240" i="6"/>
  <c r="H241" i="6"/>
  <c r="H242" i="6"/>
  <c r="H243" i="6"/>
  <c r="H244" i="6"/>
  <c r="H245" i="6"/>
  <c r="H246" i="6"/>
  <c r="I246" i="6" s="1"/>
  <c r="H247" i="6"/>
  <c r="H248" i="6"/>
  <c r="H249" i="6"/>
  <c r="H250" i="6"/>
  <c r="H251" i="6"/>
  <c r="H252" i="6"/>
  <c r="H253" i="6"/>
  <c r="I254" i="6" s="1"/>
  <c r="H254" i="6"/>
  <c r="H255" i="6"/>
  <c r="H256" i="6"/>
  <c r="H257" i="6"/>
  <c r="H258" i="6"/>
  <c r="H259" i="6"/>
  <c r="H260" i="6"/>
  <c r="I262" i="6" s="1"/>
  <c r="H261" i="6"/>
  <c r="H262" i="6"/>
  <c r="H263" i="6"/>
  <c r="H264" i="6"/>
  <c r="H265" i="6"/>
  <c r="H266" i="6"/>
  <c r="H267" i="6"/>
  <c r="H268" i="6"/>
  <c r="H269" i="6"/>
  <c r="H270" i="6"/>
  <c r="H271" i="6"/>
  <c r="H272" i="6"/>
  <c r="H273" i="6"/>
  <c r="H274" i="6"/>
  <c r="I278" i="6" s="1"/>
  <c r="H275" i="6"/>
  <c r="H276" i="6"/>
  <c r="H277" i="6"/>
  <c r="H278" i="6"/>
  <c r="H279" i="6"/>
  <c r="H280" i="6"/>
  <c r="H281" i="6"/>
  <c r="I286" i="6" s="1"/>
  <c r="H282" i="6"/>
  <c r="H283" i="6"/>
  <c r="H284" i="6"/>
  <c r="H285" i="6"/>
  <c r="H286" i="6"/>
  <c r="H287" i="6"/>
  <c r="H288" i="6"/>
  <c r="I289" i="6" s="1"/>
  <c r="H289" i="6"/>
  <c r="H290" i="6"/>
  <c r="H291" i="6"/>
  <c r="H292" i="6"/>
  <c r="H293" i="6"/>
  <c r="H294" i="6"/>
  <c r="H295" i="6"/>
  <c r="I298" i="6" s="1"/>
  <c r="H296" i="6"/>
  <c r="H297" i="6"/>
  <c r="H298" i="6"/>
  <c r="H299" i="6"/>
  <c r="H300" i="6"/>
  <c r="H301" i="6"/>
  <c r="H302" i="6"/>
  <c r="I302" i="6" s="1"/>
  <c r="H303" i="6"/>
  <c r="H304" i="6"/>
  <c r="H305" i="6"/>
  <c r="H306" i="6"/>
  <c r="H307" i="6"/>
  <c r="H308" i="6"/>
  <c r="H309" i="6"/>
  <c r="I310" i="6" s="1"/>
  <c r="H310" i="6"/>
  <c r="H311" i="6"/>
  <c r="H312" i="6"/>
  <c r="H313" i="6"/>
  <c r="H314" i="6"/>
  <c r="H315" i="6"/>
  <c r="H316" i="6"/>
  <c r="H317" i="6"/>
  <c r="H318" i="6"/>
  <c r="H319" i="6"/>
  <c r="H320" i="6"/>
  <c r="H321" i="6"/>
  <c r="H322" i="6"/>
  <c r="H323" i="6"/>
  <c r="I329" i="6" s="1"/>
  <c r="E53" i="23" s="1"/>
  <c r="H324" i="6"/>
  <c r="H325" i="6"/>
  <c r="H326" i="6"/>
  <c r="H327" i="6"/>
  <c r="H328" i="6"/>
  <c r="H329" i="6"/>
  <c r="H330" i="6"/>
  <c r="I330" i="6" s="1"/>
  <c r="H331" i="6"/>
  <c r="H332" i="6"/>
  <c r="H333" i="6"/>
  <c r="H334" i="6"/>
  <c r="H335" i="6"/>
  <c r="H336" i="6"/>
  <c r="H337" i="6"/>
  <c r="I338" i="6" s="1"/>
  <c r="H338" i="6"/>
  <c r="H339" i="6"/>
  <c r="H340" i="6"/>
  <c r="H341" i="6"/>
  <c r="H342" i="6"/>
  <c r="H343" i="6"/>
  <c r="H344" i="6"/>
  <c r="I346" i="6" s="1"/>
  <c r="H345" i="6"/>
  <c r="H346" i="6"/>
  <c r="H347" i="6"/>
  <c r="H348" i="6"/>
  <c r="H349" i="6"/>
  <c r="H350" i="6"/>
  <c r="H351" i="6"/>
  <c r="I354" i="6" s="1"/>
  <c r="H352" i="6"/>
  <c r="H353" i="6"/>
  <c r="H354" i="6"/>
  <c r="H355" i="6"/>
  <c r="H356" i="6"/>
  <c r="H357" i="6"/>
  <c r="H358" i="6"/>
  <c r="I358" i="6" s="1"/>
  <c r="H359" i="6"/>
  <c r="H360" i="6"/>
  <c r="H361" i="6"/>
  <c r="H362" i="6"/>
  <c r="H363" i="6"/>
  <c r="H364" i="6"/>
  <c r="H365" i="6"/>
  <c r="I366" i="6" s="1"/>
  <c r="H366" i="6"/>
  <c r="H367" i="6"/>
  <c r="H368" i="6"/>
  <c r="H369" i="6"/>
  <c r="H370" i="6"/>
  <c r="H371" i="6"/>
  <c r="H14" i="6"/>
  <c r="H13" i="6"/>
  <c r="H12" i="6"/>
  <c r="H11" i="6"/>
  <c r="I114" i="6" l="1"/>
  <c r="I202" i="6"/>
  <c r="I162" i="6"/>
  <c r="I333" i="6"/>
  <c r="I250" i="6"/>
  <c r="I369" i="6"/>
  <c r="I353" i="6"/>
  <c r="I282" i="6"/>
  <c r="I194" i="6"/>
  <c r="I146" i="6"/>
  <c r="I58" i="6"/>
  <c r="I357" i="6"/>
  <c r="E57" i="23" s="1"/>
  <c r="I365" i="6"/>
  <c r="I341" i="6"/>
  <c r="I314" i="6"/>
  <c r="I274" i="6"/>
  <c r="I226" i="6"/>
  <c r="I138" i="6"/>
  <c r="I90" i="6"/>
  <c r="I361" i="6"/>
  <c r="I337" i="6"/>
  <c r="I306" i="6"/>
  <c r="I258" i="6"/>
  <c r="I218" i="6"/>
  <c r="I170" i="6"/>
  <c r="I82" i="6"/>
  <c r="I316" i="6"/>
  <c r="I320" i="6"/>
  <c r="I319" i="6"/>
  <c r="I232" i="6"/>
  <c r="I236" i="6"/>
  <c r="I235" i="6"/>
  <c r="I148" i="6"/>
  <c r="I152" i="6"/>
  <c r="I151" i="6"/>
  <c r="I36" i="6"/>
  <c r="I40" i="6"/>
  <c r="I37" i="6"/>
  <c r="I39" i="6"/>
  <c r="I349" i="6"/>
  <c r="I345" i="6"/>
  <c r="I234" i="6"/>
  <c r="I210" i="6"/>
  <c r="E36" i="23" s="1"/>
  <c r="I154" i="6"/>
  <c r="E28" i="23" s="1"/>
  <c r="I122" i="6"/>
  <c r="I98" i="6"/>
  <c r="E20" i="23" s="1"/>
  <c r="I66" i="6"/>
  <c r="I42" i="6"/>
  <c r="E12" i="23" s="1"/>
  <c r="I324" i="6"/>
  <c r="I323" i="6"/>
  <c r="I327" i="6"/>
  <c r="I296" i="6"/>
  <c r="I300" i="6"/>
  <c r="I295" i="6"/>
  <c r="I299" i="6"/>
  <c r="I268" i="6"/>
  <c r="I272" i="6"/>
  <c r="I267" i="6"/>
  <c r="I271" i="6"/>
  <c r="I240" i="6"/>
  <c r="I244" i="6"/>
  <c r="I239" i="6"/>
  <c r="I243" i="6"/>
  <c r="I212" i="6"/>
  <c r="I216" i="6"/>
  <c r="I211" i="6"/>
  <c r="I215" i="6"/>
  <c r="I184" i="6"/>
  <c r="I188" i="6"/>
  <c r="I183" i="6"/>
  <c r="I187" i="6"/>
  <c r="I156" i="6"/>
  <c r="I160" i="6"/>
  <c r="I155" i="6"/>
  <c r="I159" i="6"/>
  <c r="I128" i="6"/>
  <c r="I132" i="6"/>
  <c r="I127" i="6"/>
  <c r="I131" i="6"/>
  <c r="I100" i="6"/>
  <c r="I104" i="6"/>
  <c r="I99" i="6"/>
  <c r="I103" i="6"/>
  <c r="I72" i="6"/>
  <c r="I76" i="6"/>
  <c r="I71" i="6"/>
  <c r="I75" i="6"/>
  <c r="I44" i="6"/>
  <c r="I48" i="6"/>
  <c r="I43" i="6"/>
  <c r="I47" i="6"/>
  <c r="I368" i="6"/>
  <c r="I364" i="6"/>
  <c r="E58" i="23" s="1"/>
  <c r="I360" i="6"/>
  <c r="I356" i="6"/>
  <c r="I352" i="6"/>
  <c r="I348" i="6"/>
  <c r="I344" i="6"/>
  <c r="I340" i="6"/>
  <c r="I336" i="6"/>
  <c r="E54" i="23" s="1"/>
  <c r="I332" i="6"/>
  <c r="I328" i="6"/>
  <c r="I321" i="6"/>
  <c r="I313" i="6"/>
  <c r="I305" i="6"/>
  <c r="I297" i="6"/>
  <c r="I281" i="6"/>
  <c r="I273" i="6"/>
  <c r="E45" i="23" s="1"/>
  <c r="I265" i="6"/>
  <c r="I257" i="6"/>
  <c r="I249" i="6"/>
  <c r="I241" i="6"/>
  <c r="I233" i="6"/>
  <c r="I225" i="6"/>
  <c r="I217" i="6"/>
  <c r="E37" i="23" s="1"/>
  <c r="I209" i="6"/>
  <c r="I201" i="6"/>
  <c r="I185" i="6"/>
  <c r="I177" i="6"/>
  <c r="I169" i="6"/>
  <c r="I161" i="6"/>
  <c r="E29" i="23" s="1"/>
  <c r="I153" i="6"/>
  <c r="I145" i="6"/>
  <c r="I137" i="6"/>
  <c r="I129" i="6"/>
  <c r="I113" i="6"/>
  <c r="I105" i="6"/>
  <c r="E21" i="23" s="1"/>
  <c r="I89" i="6"/>
  <c r="I73" i="6"/>
  <c r="I57" i="6"/>
  <c r="I49" i="6"/>
  <c r="E13" i="23" s="1"/>
  <c r="I41" i="6"/>
  <c r="I288" i="6"/>
  <c r="I292" i="6"/>
  <c r="I291" i="6"/>
  <c r="I120" i="6"/>
  <c r="I124" i="6"/>
  <c r="I123" i="6"/>
  <c r="I92" i="6"/>
  <c r="I96" i="6"/>
  <c r="I95" i="6"/>
  <c r="I64" i="6"/>
  <c r="I68" i="6"/>
  <c r="I67" i="6"/>
  <c r="I192" i="6"/>
  <c r="I196" i="6"/>
  <c r="E34" i="23" s="1"/>
  <c r="I191" i="6"/>
  <c r="I195" i="6"/>
  <c r="I108" i="6"/>
  <c r="I112" i="6"/>
  <c r="E22" i="23" s="1"/>
  <c r="I107" i="6"/>
  <c r="I111" i="6"/>
  <c r="I80" i="6"/>
  <c r="I84" i="6"/>
  <c r="E18" i="23" s="1"/>
  <c r="I79" i="6"/>
  <c r="I83" i="6"/>
  <c r="I52" i="6"/>
  <c r="I56" i="6"/>
  <c r="E14" i="23" s="1"/>
  <c r="I51" i="6"/>
  <c r="I55" i="6"/>
  <c r="I371" i="6"/>
  <c r="E59" i="23" s="1"/>
  <c r="I367" i="6"/>
  <c r="I363" i="6"/>
  <c r="I359" i="6"/>
  <c r="I355" i="6"/>
  <c r="I351" i="6"/>
  <c r="I347" i="6"/>
  <c r="I343" i="6"/>
  <c r="E55" i="23" s="1"/>
  <c r="I339" i="6"/>
  <c r="I335" i="6"/>
  <c r="I331" i="6"/>
  <c r="I326" i="6"/>
  <c r="I318" i="6"/>
  <c r="I294" i="6"/>
  <c r="E48" i="23" s="1"/>
  <c r="I270" i="6"/>
  <c r="I238" i="6"/>
  <c r="E40" i="23" s="1"/>
  <c r="I214" i="6"/>
  <c r="I190" i="6"/>
  <c r="I158" i="6"/>
  <c r="I150" i="6"/>
  <c r="I126" i="6"/>
  <c r="E24" i="23" s="1"/>
  <c r="I110" i="6"/>
  <c r="I102" i="6"/>
  <c r="I94" i="6"/>
  <c r="I78" i="6"/>
  <c r="I70" i="6"/>
  <c r="E16" i="23" s="1"/>
  <c r="I54" i="6"/>
  <c r="I46" i="6"/>
  <c r="I38" i="6"/>
  <c r="I260" i="6"/>
  <c r="I264" i="6"/>
  <c r="I263" i="6"/>
  <c r="I204" i="6"/>
  <c r="I208" i="6"/>
  <c r="I207" i="6"/>
  <c r="I176" i="6"/>
  <c r="I180" i="6"/>
  <c r="I179" i="6"/>
  <c r="I322" i="6"/>
  <c r="E52" i="23" s="1"/>
  <c r="I290" i="6"/>
  <c r="I266" i="6"/>
  <c r="E44" i="23" s="1"/>
  <c r="I178" i="6"/>
  <c r="I304" i="6"/>
  <c r="I308" i="6"/>
  <c r="E50" i="23" s="1"/>
  <c r="I303" i="6"/>
  <c r="I307" i="6"/>
  <c r="I276" i="6"/>
  <c r="I280" i="6"/>
  <c r="E46" i="23" s="1"/>
  <c r="I275" i="6"/>
  <c r="I279" i="6"/>
  <c r="I248" i="6"/>
  <c r="I252" i="6"/>
  <c r="E42" i="23" s="1"/>
  <c r="I247" i="6"/>
  <c r="I251" i="6"/>
  <c r="I220" i="6"/>
  <c r="I224" i="6"/>
  <c r="E38" i="23" s="1"/>
  <c r="I219" i="6"/>
  <c r="I223" i="6"/>
  <c r="I164" i="6"/>
  <c r="I168" i="6"/>
  <c r="E30" i="23" s="1"/>
  <c r="I163" i="6"/>
  <c r="I167" i="6"/>
  <c r="I136" i="6"/>
  <c r="I140" i="6"/>
  <c r="E26" i="23" s="1"/>
  <c r="I135" i="6"/>
  <c r="I139" i="6"/>
  <c r="I312" i="6"/>
  <c r="I311" i="6"/>
  <c r="I315" i="6"/>
  <c r="E51" i="23" s="1"/>
  <c r="I284" i="6"/>
  <c r="I283" i="6"/>
  <c r="I287" i="6"/>
  <c r="E47" i="23" s="1"/>
  <c r="I256" i="6"/>
  <c r="I255" i="6"/>
  <c r="I259" i="6"/>
  <c r="E43" i="23" s="1"/>
  <c r="I228" i="6"/>
  <c r="I227" i="6"/>
  <c r="I231" i="6"/>
  <c r="E39" i="23" s="1"/>
  <c r="I200" i="6"/>
  <c r="I199" i="6"/>
  <c r="I203" i="6"/>
  <c r="E35" i="23" s="1"/>
  <c r="I172" i="6"/>
  <c r="I171" i="6"/>
  <c r="I175" i="6"/>
  <c r="E31" i="23" s="1"/>
  <c r="I144" i="6"/>
  <c r="I143" i="6"/>
  <c r="I147" i="6"/>
  <c r="E27" i="23" s="1"/>
  <c r="I116" i="6"/>
  <c r="I115" i="6"/>
  <c r="I119" i="6"/>
  <c r="E23" i="23" s="1"/>
  <c r="I88" i="6"/>
  <c r="I87" i="6"/>
  <c r="I91" i="6"/>
  <c r="E19" i="23" s="1"/>
  <c r="I60" i="6"/>
  <c r="I59" i="6"/>
  <c r="I63" i="6"/>
  <c r="E15" i="23" s="1"/>
  <c r="I370" i="6"/>
  <c r="I362" i="6"/>
  <c r="I350" i="6"/>
  <c r="E56" i="23" s="1"/>
  <c r="I342" i="6"/>
  <c r="I334" i="6"/>
  <c r="I325" i="6"/>
  <c r="I317" i="6"/>
  <c r="I309" i="6"/>
  <c r="I301" i="6"/>
  <c r="E49" i="23" s="1"/>
  <c r="I293" i="6"/>
  <c r="I285" i="6"/>
  <c r="I277" i="6"/>
  <c r="I269" i="6"/>
  <c r="I261" i="6"/>
  <c r="I253" i="6"/>
  <c r="I245" i="6"/>
  <c r="E41" i="23" s="1"/>
  <c r="I237" i="6"/>
  <c r="I229" i="6"/>
  <c r="I221" i="6"/>
  <c r="I213" i="6"/>
  <c r="I205" i="6"/>
  <c r="I197" i="6"/>
  <c r="I189" i="6"/>
  <c r="E33" i="23" s="1"/>
  <c r="I181" i="6"/>
  <c r="I173" i="6"/>
  <c r="I165" i="6"/>
  <c r="I157" i="6"/>
  <c r="I149" i="6"/>
  <c r="I141" i="6"/>
  <c r="I133" i="6"/>
  <c r="E25" i="23" s="1"/>
  <c r="I125" i="6"/>
  <c r="I117" i="6"/>
  <c r="I109" i="6"/>
  <c r="I101" i="6"/>
  <c r="I93" i="6"/>
  <c r="I85" i="6"/>
  <c r="I77" i="6"/>
  <c r="E17" i="23" s="1"/>
  <c r="I69" i="6"/>
  <c r="I61" i="6"/>
  <c r="I53" i="6"/>
  <c r="I45" i="6"/>
  <c r="I26" i="6"/>
  <c r="I17" i="6"/>
  <c r="I21" i="6"/>
  <c r="E9" i="23" s="1"/>
  <c r="I23" i="6"/>
  <c r="I28" i="6"/>
  <c r="E10" i="23" s="1"/>
  <c r="I31" i="6"/>
  <c r="I35" i="6"/>
  <c r="E11" i="23" s="1"/>
  <c r="I30" i="6"/>
  <c r="I34" i="6"/>
  <c r="I29" i="6"/>
  <c r="I32" i="6"/>
  <c r="I25" i="6"/>
  <c r="I24" i="6"/>
  <c r="I27" i="6"/>
  <c r="I20" i="6"/>
  <c r="I16" i="6"/>
  <c r="I19" i="6"/>
  <c r="I15" i="6"/>
  <c r="I18" i="6"/>
  <c r="H9" i="6" l="1"/>
  <c r="H8" i="6"/>
  <c r="I10" i="6" s="1"/>
  <c r="I14" i="6" l="1"/>
  <c r="E8" i="23" s="1"/>
  <c r="I11" i="6"/>
  <c r="I13" i="6"/>
  <c r="I9" i="6"/>
  <c r="I12" i="6"/>
  <c r="I8" i="6"/>
  <c r="J98" i="6"/>
  <c r="G20" i="23" s="1"/>
  <c r="C94" i="6"/>
  <c r="J23" i="6" l="1"/>
  <c r="A8" i="26" l="1"/>
  <c r="A9" i="26"/>
  <c r="A10"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7" i="26"/>
  <c r="A6" i="26"/>
  <c r="C11" i="6"/>
  <c r="B21" i="19" l="1"/>
  <c r="J51" i="6" l="1"/>
  <c r="J26" i="6"/>
  <c r="J17" i="6"/>
  <c r="J371" i="6"/>
  <c r="G59" i="23" s="1"/>
  <c r="J370" i="6"/>
  <c r="J369" i="6"/>
  <c r="J368" i="6"/>
  <c r="J367" i="6"/>
  <c r="J366" i="6"/>
  <c r="J365" i="6"/>
  <c r="J364" i="6"/>
  <c r="G58" i="23" s="1"/>
  <c r="J363" i="6"/>
  <c r="J362" i="6"/>
  <c r="J361" i="6"/>
  <c r="J360" i="6"/>
  <c r="J359" i="6"/>
  <c r="J358" i="6"/>
  <c r="J357" i="6"/>
  <c r="G57" i="23" s="1"/>
  <c r="J356" i="6"/>
  <c r="J355" i="6"/>
  <c r="J354" i="6"/>
  <c r="J353" i="6"/>
  <c r="J352" i="6"/>
  <c r="J351" i="6"/>
  <c r="J350" i="6"/>
  <c r="G56" i="23" s="1"/>
  <c r="J349" i="6"/>
  <c r="J348" i="6"/>
  <c r="J347" i="6"/>
  <c r="J346" i="6"/>
  <c r="J345" i="6"/>
  <c r="J344" i="6"/>
  <c r="J343" i="6"/>
  <c r="G55" i="23" s="1"/>
  <c r="J342" i="6"/>
  <c r="J341" i="6"/>
  <c r="J340" i="6"/>
  <c r="J339" i="6"/>
  <c r="J338" i="6"/>
  <c r="J337" i="6"/>
  <c r="J336" i="6"/>
  <c r="G54" i="23" s="1"/>
  <c r="J335" i="6"/>
  <c r="J334" i="6"/>
  <c r="J333" i="6"/>
  <c r="J332" i="6"/>
  <c r="J331" i="6"/>
  <c r="J330" i="6"/>
  <c r="J329" i="6"/>
  <c r="G53" i="23" s="1"/>
  <c r="J328" i="6"/>
  <c r="J327" i="6"/>
  <c r="J326" i="6"/>
  <c r="J325" i="6"/>
  <c r="J324" i="6"/>
  <c r="J323" i="6"/>
  <c r="J322" i="6"/>
  <c r="G52" i="23" s="1"/>
  <c r="J321" i="6"/>
  <c r="J320" i="6"/>
  <c r="J319" i="6"/>
  <c r="J318" i="6"/>
  <c r="J317" i="6"/>
  <c r="J316" i="6"/>
  <c r="J315" i="6"/>
  <c r="G51" i="23" s="1"/>
  <c r="J314" i="6"/>
  <c r="J313" i="6"/>
  <c r="J312" i="6"/>
  <c r="J311" i="6"/>
  <c r="J310" i="6"/>
  <c r="J309" i="6"/>
  <c r="J308" i="6"/>
  <c r="G50" i="23" s="1"/>
  <c r="J307" i="6"/>
  <c r="J306" i="6"/>
  <c r="J305" i="6"/>
  <c r="J304" i="6"/>
  <c r="J303" i="6"/>
  <c r="J302" i="6"/>
  <c r="J301" i="6"/>
  <c r="G49" i="23" s="1"/>
  <c r="J300" i="6"/>
  <c r="J299" i="6"/>
  <c r="J298" i="6"/>
  <c r="J297" i="6"/>
  <c r="J296" i="6"/>
  <c r="J295" i="6"/>
  <c r="J294" i="6"/>
  <c r="G48" i="23" s="1"/>
  <c r="J293" i="6"/>
  <c r="J292" i="6"/>
  <c r="J291" i="6"/>
  <c r="J290" i="6"/>
  <c r="J289" i="6"/>
  <c r="J288" i="6"/>
  <c r="J287" i="6"/>
  <c r="G47" i="23" s="1"/>
  <c r="J286" i="6"/>
  <c r="J285" i="6"/>
  <c r="J284" i="6"/>
  <c r="J283" i="6"/>
  <c r="J282" i="6"/>
  <c r="J281" i="6"/>
  <c r="J280" i="6"/>
  <c r="G46" i="23" s="1"/>
  <c r="J279" i="6"/>
  <c r="J278" i="6"/>
  <c r="J277" i="6"/>
  <c r="J276" i="6"/>
  <c r="J275" i="6"/>
  <c r="J274" i="6"/>
  <c r="J273" i="6"/>
  <c r="G45" i="23" s="1"/>
  <c r="J272" i="6"/>
  <c r="J271" i="6"/>
  <c r="J270" i="6"/>
  <c r="J269" i="6"/>
  <c r="J268" i="6"/>
  <c r="J267" i="6"/>
  <c r="J266" i="6"/>
  <c r="G44" i="23" s="1"/>
  <c r="J265" i="6"/>
  <c r="J264" i="6"/>
  <c r="J263" i="6"/>
  <c r="J262" i="6"/>
  <c r="J261" i="6"/>
  <c r="J260" i="6"/>
  <c r="J259" i="6"/>
  <c r="G43" i="23" s="1"/>
  <c r="J258" i="6"/>
  <c r="J257" i="6"/>
  <c r="J256" i="6"/>
  <c r="J255" i="6"/>
  <c r="J254" i="6"/>
  <c r="J253" i="6"/>
  <c r="J252" i="6"/>
  <c r="G42" i="23" s="1"/>
  <c r="J251" i="6"/>
  <c r="J250" i="6"/>
  <c r="J249" i="6"/>
  <c r="J248" i="6"/>
  <c r="J247" i="6"/>
  <c r="J246" i="6"/>
  <c r="J245" i="6"/>
  <c r="G41" i="23" s="1"/>
  <c r="J244" i="6"/>
  <c r="J243" i="6"/>
  <c r="J242" i="6"/>
  <c r="J241" i="6"/>
  <c r="J240" i="6"/>
  <c r="J239" i="6"/>
  <c r="J238" i="6"/>
  <c r="G40" i="23" s="1"/>
  <c r="J237" i="6"/>
  <c r="J236" i="6"/>
  <c r="J235" i="6"/>
  <c r="J234" i="6"/>
  <c r="J233" i="6"/>
  <c r="J232" i="6"/>
  <c r="J231" i="6"/>
  <c r="G39" i="23" s="1"/>
  <c r="J230" i="6"/>
  <c r="J229" i="6"/>
  <c r="J228" i="6"/>
  <c r="J227" i="6"/>
  <c r="J226" i="6"/>
  <c r="J225" i="6"/>
  <c r="J224" i="6"/>
  <c r="G38" i="23" s="1"/>
  <c r="J223" i="6"/>
  <c r="J222" i="6"/>
  <c r="J221" i="6"/>
  <c r="J220" i="6"/>
  <c r="J219" i="6"/>
  <c r="J218" i="6"/>
  <c r="J217" i="6"/>
  <c r="G37" i="23" s="1"/>
  <c r="J216" i="6"/>
  <c r="J215" i="6"/>
  <c r="J214" i="6"/>
  <c r="J213" i="6"/>
  <c r="J212" i="6"/>
  <c r="J211" i="6"/>
  <c r="J210" i="6"/>
  <c r="G36" i="23" s="1"/>
  <c r="J209" i="6"/>
  <c r="J208" i="6"/>
  <c r="J207" i="6"/>
  <c r="J206" i="6"/>
  <c r="J205" i="6"/>
  <c r="J204" i="6"/>
  <c r="J203" i="6"/>
  <c r="G35" i="23" s="1"/>
  <c r="J202" i="6"/>
  <c r="J201" i="6"/>
  <c r="J200" i="6"/>
  <c r="J199" i="6"/>
  <c r="J198" i="6"/>
  <c r="J197" i="6"/>
  <c r="J196" i="6"/>
  <c r="G34" i="23" s="1"/>
  <c r="J195" i="6"/>
  <c r="J194" i="6"/>
  <c r="J193" i="6"/>
  <c r="J192" i="6"/>
  <c r="J191" i="6"/>
  <c r="J190" i="6"/>
  <c r="J189" i="6"/>
  <c r="G33" i="23" s="1"/>
  <c r="J188" i="6"/>
  <c r="J187" i="6"/>
  <c r="J186" i="6"/>
  <c r="J185" i="6"/>
  <c r="J184" i="6"/>
  <c r="J183" i="6"/>
  <c r="J182" i="6"/>
  <c r="G32" i="23" s="1"/>
  <c r="J181" i="6"/>
  <c r="J180" i="6"/>
  <c r="J179" i="6"/>
  <c r="J178" i="6"/>
  <c r="J177" i="6"/>
  <c r="J176" i="6"/>
  <c r="J175" i="6"/>
  <c r="G31" i="23" s="1"/>
  <c r="J174" i="6"/>
  <c r="J173" i="6"/>
  <c r="J172" i="6"/>
  <c r="J171" i="6"/>
  <c r="J170" i="6"/>
  <c r="J169" i="6"/>
  <c r="J168" i="6"/>
  <c r="G30" i="23" s="1"/>
  <c r="J167" i="6"/>
  <c r="J166" i="6"/>
  <c r="J165" i="6"/>
  <c r="J164" i="6"/>
  <c r="J163" i="6"/>
  <c r="J162" i="6"/>
  <c r="J161" i="6"/>
  <c r="G29" i="23" s="1"/>
  <c r="J160" i="6"/>
  <c r="J159" i="6"/>
  <c r="J158" i="6"/>
  <c r="J157" i="6"/>
  <c r="J156" i="6"/>
  <c r="J155" i="6"/>
  <c r="J154" i="6"/>
  <c r="G28" i="23" s="1"/>
  <c r="J153" i="6"/>
  <c r="J152" i="6"/>
  <c r="J151" i="6"/>
  <c r="J150" i="6"/>
  <c r="J149" i="6"/>
  <c r="J148" i="6"/>
  <c r="J147" i="6"/>
  <c r="G27" i="23" s="1"/>
  <c r="J146" i="6"/>
  <c r="J145" i="6"/>
  <c r="J144" i="6"/>
  <c r="J143" i="6"/>
  <c r="J142" i="6"/>
  <c r="J141" i="6"/>
  <c r="J140" i="6"/>
  <c r="G26" i="23" s="1"/>
  <c r="J139" i="6"/>
  <c r="J138" i="6"/>
  <c r="J137" i="6"/>
  <c r="J136" i="6"/>
  <c r="J135" i="6"/>
  <c r="J134" i="6"/>
  <c r="J133" i="6"/>
  <c r="G25" i="23" s="1"/>
  <c r="J132" i="6"/>
  <c r="J131" i="6"/>
  <c r="J130" i="6"/>
  <c r="J129" i="6"/>
  <c r="J128" i="6"/>
  <c r="J127" i="6"/>
  <c r="J126" i="6"/>
  <c r="G24" i="23" s="1"/>
  <c r="J125" i="6"/>
  <c r="J124" i="6"/>
  <c r="J123" i="6"/>
  <c r="J122" i="6"/>
  <c r="J121" i="6"/>
  <c r="J120" i="6"/>
  <c r="J119" i="6"/>
  <c r="G23" i="23" s="1"/>
  <c r="J118" i="6"/>
  <c r="J117" i="6"/>
  <c r="J116" i="6"/>
  <c r="J115" i="6"/>
  <c r="J114" i="6"/>
  <c r="J113" i="6"/>
  <c r="J112" i="6"/>
  <c r="G22" i="23" s="1"/>
  <c r="J111" i="6"/>
  <c r="J110" i="6"/>
  <c r="J109" i="6"/>
  <c r="J108" i="6"/>
  <c r="J107" i="6"/>
  <c r="J106" i="6"/>
  <c r="J105" i="6"/>
  <c r="G21" i="23" s="1"/>
  <c r="J104" i="6"/>
  <c r="J103" i="6"/>
  <c r="J102" i="6"/>
  <c r="J101" i="6"/>
  <c r="J100" i="6"/>
  <c r="J99" i="6"/>
  <c r="J97" i="6"/>
  <c r="J96" i="6"/>
  <c r="J95" i="6"/>
  <c r="J94" i="6"/>
  <c r="J93" i="6"/>
  <c r="J92" i="6"/>
  <c r="J91" i="6"/>
  <c r="G19" i="23" s="1"/>
  <c r="J90" i="6"/>
  <c r="J89" i="6"/>
  <c r="J88" i="6"/>
  <c r="J87" i="6"/>
  <c r="J86" i="6"/>
  <c r="J85" i="6"/>
  <c r="J84" i="6"/>
  <c r="G18" i="23" s="1"/>
  <c r="J83" i="6"/>
  <c r="J82" i="6"/>
  <c r="J81" i="6"/>
  <c r="J80" i="6"/>
  <c r="J79" i="6"/>
  <c r="J78" i="6"/>
  <c r="J77" i="6"/>
  <c r="G17" i="23" s="1"/>
  <c r="J76" i="6"/>
  <c r="J75" i="6"/>
  <c r="J74" i="6"/>
  <c r="J73" i="6"/>
  <c r="J72" i="6"/>
  <c r="J71" i="6"/>
  <c r="J70" i="6"/>
  <c r="G16" i="23" s="1"/>
  <c r="J69" i="6"/>
  <c r="J68" i="6"/>
  <c r="J67" i="6"/>
  <c r="J66" i="6"/>
  <c r="J65" i="6"/>
  <c r="J64" i="6"/>
  <c r="J63" i="6"/>
  <c r="G15" i="23" s="1"/>
  <c r="J62" i="6"/>
  <c r="J61" i="6"/>
  <c r="J60" i="6"/>
  <c r="J59" i="6"/>
  <c r="J58" i="6"/>
  <c r="J57" i="6"/>
  <c r="J56" i="6"/>
  <c r="G14" i="23" s="1"/>
  <c r="J55" i="6"/>
  <c r="J54" i="6"/>
  <c r="J53" i="6"/>
  <c r="J52" i="6"/>
  <c r="J50" i="6"/>
  <c r="J49" i="6"/>
  <c r="G13" i="23" s="1"/>
  <c r="J48" i="6"/>
  <c r="J47" i="6"/>
  <c r="J46" i="6"/>
  <c r="J45" i="6"/>
  <c r="J44" i="6"/>
  <c r="J43" i="6"/>
  <c r="J42" i="6"/>
  <c r="G12" i="23" s="1"/>
  <c r="J41" i="6"/>
  <c r="J40" i="6"/>
  <c r="J39" i="6"/>
  <c r="J38" i="6"/>
  <c r="J37" i="6"/>
  <c r="J36" i="6"/>
  <c r="J35" i="6"/>
  <c r="G11" i="23" s="1"/>
  <c r="J33" i="6"/>
  <c r="J32" i="6"/>
  <c r="J31" i="6"/>
  <c r="J30" i="6"/>
  <c r="J29" i="6"/>
  <c r="J28" i="6"/>
  <c r="G10" i="23" s="1"/>
  <c r="J27" i="6"/>
  <c r="J24" i="6"/>
  <c r="J21" i="6"/>
  <c r="G9" i="23" s="1"/>
  <c r="J20" i="6"/>
  <c r="J19" i="6"/>
  <c r="J18" i="6"/>
  <c r="J16" i="6"/>
  <c r="J15" i="6"/>
  <c r="J14" i="6"/>
  <c r="G8" i="23" s="1"/>
  <c r="J13" i="6"/>
  <c r="J12" i="6"/>
  <c r="J11" i="6"/>
  <c r="C7" i="6" l="1"/>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8" i="6"/>
  <c r="C9" i="6"/>
  <c r="C10" i="6"/>
  <c r="C6" i="26" l="1"/>
  <c r="J372" i="6"/>
  <c r="I372" i="6"/>
  <c r="H7" i="6"/>
  <c r="I7" i="6" s="1"/>
  <c r="E7" i="23" s="1"/>
  <c r="D16" i="23" l="1"/>
  <c r="D22" i="23"/>
  <c r="D19" i="23"/>
  <c r="D13" i="23"/>
  <c r="D18" i="23"/>
  <c r="D27" i="23"/>
  <c r="D29" i="23"/>
  <c r="D23" i="23"/>
  <c r="D28" i="23"/>
  <c r="D26" i="23"/>
  <c r="D25" i="23"/>
  <c r="D24" i="23"/>
  <c r="D21" i="23"/>
  <c r="D20" i="23"/>
  <c r="D15" i="23"/>
  <c r="D14" i="23"/>
  <c r="D12" i="23"/>
  <c r="D11" i="23"/>
  <c r="D8" i="23"/>
  <c r="D59" i="23"/>
  <c r="D58" i="26" s="1"/>
  <c r="C58" i="26" s="1"/>
  <c r="D33" i="23"/>
  <c r="D37" i="23"/>
  <c r="D32" i="23"/>
  <c r="D36" i="23"/>
  <c r="D31" i="23"/>
  <c r="D47" i="23"/>
  <c r="D51" i="23"/>
  <c r="D48" i="23"/>
  <c r="D50" i="23"/>
  <c r="D40" i="23"/>
  <c r="D41" i="23"/>
  <c r="D42" i="23"/>
  <c r="D43" i="23"/>
  <c r="D44" i="23"/>
  <c r="D53" i="23"/>
  <c r="D54" i="23"/>
  <c r="D55" i="23"/>
  <c r="D56" i="23"/>
  <c r="D57" i="23"/>
  <c r="D58" i="23"/>
  <c r="D7" i="23" l="1"/>
  <c r="D52" i="23"/>
  <c r="D49" i="23"/>
  <c r="D46" i="23"/>
  <c r="D45" i="23"/>
  <c r="D39" i="23"/>
  <c r="D38" i="23"/>
  <c r="D35" i="23"/>
  <c r="D34" i="23"/>
  <c r="D30" i="23"/>
  <c r="D17" i="23"/>
  <c r="D10" i="23"/>
  <c r="D9" i="23"/>
  <c r="F59" i="23"/>
  <c r="F7" i="23"/>
  <c r="F9" i="23"/>
  <c r="F14" i="23"/>
  <c r="F21" i="23"/>
  <c r="F23" i="23"/>
  <c r="F25" i="23"/>
  <c r="F26" i="23"/>
  <c r="F27" i="23"/>
  <c r="F28" i="23"/>
  <c r="F31" i="23"/>
  <c r="F32" i="23"/>
  <c r="F34" i="23"/>
  <c r="F35" i="23"/>
  <c r="F52" i="23" l="1"/>
  <c r="F48" i="23"/>
  <c r="F45" i="23"/>
  <c r="F41" i="23"/>
  <c r="F37" i="23"/>
  <c r="F19" i="23"/>
  <c r="F15" i="23"/>
  <c r="F53" i="23"/>
  <c r="F49" i="23"/>
  <c r="F42" i="23"/>
  <c r="F38" i="23"/>
  <c r="F20" i="23"/>
  <c r="F16" i="23"/>
  <c r="F11" i="23"/>
  <c r="F57" i="23"/>
  <c r="F51" i="23"/>
  <c r="F47" i="23"/>
  <c r="F44" i="23"/>
  <c r="F40" i="23"/>
  <c r="F36" i="23"/>
  <c r="F30" i="23"/>
  <c r="F24" i="23"/>
  <c r="F18" i="23"/>
  <c r="F13" i="23"/>
  <c r="F8" i="23"/>
  <c r="F10" i="23"/>
  <c r="F46" i="23"/>
  <c r="F54" i="23"/>
  <c r="F50" i="23"/>
  <c r="F43" i="23"/>
  <c r="F39" i="23"/>
  <c r="F33" i="23"/>
  <c r="F29" i="23"/>
  <c r="F22" i="23"/>
  <c r="F17" i="23"/>
  <c r="F12" i="23"/>
  <c r="F56" i="23"/>
  <c r="F55" i="23"/>
  <c r="F58" i="23"/>
  <c r="D16" i="26"/>
  <c r="C16" i="26" s="1"/>
  <c r="D57" i="26" l="1"/>
  <c r="C57" i="26" s="1"/>
  <c r="D35" i="26"/>
  <c r="C35" i="26" s="1"/>
  <c r="D30" i="26"/>
  <c r="C30" i="26" s="1"/>
  <c r="D14" i="26"/>
  <c r="C14" i="26" s="1"/>
  <c r="D33" i="26"/>
  <c r="C33" i="26" s="1"/>
  <c r="D22" i="26"/>
  <c r="C22" i="26" s="1"/>
  <c r="D27" i="26"/>
  <c r="C27" i="26" s="1"/>
  <c r="D29" i="26"/>
  <c r="C29" i="26" s="1"/>
  <c r="D20" i="26"/>
  <c r="C20" i="26" s="1"/>
  <c r="D40" i="26"/>
  <c r="C40" i="26" s="1"/>
  <c r="D43" i="26"/>
  <c r="C43" i="26" s="1"/>
  <c r="D10" i="26"/>
  <c r="C10" i="26" s="1"/>
  <c r="D28" i="26"/>
  <c r="C28" i="26" s="1"/>
  <c r="D23" i="26"/>
  <c r="C23" i="26" s="1"/>
  <c r="D19" i="26"/>
  <c r="C19" i="26" s="1"/>
  <c r="D11" i="26"/>
  <c r="C11" i="26" s="1"/>
  <c r="D12" i="26"/>
  <c r="C12" i="26" s="1"/>
  <c r="D34" i="26"/>
  <c r="C34" i="26" s="1"/>
  <c r="D39" i="26"/>
  <c r="C39" i="26" s="1"/>
  <c r="D38" i="26"/>
  <c r="C38" i="26" s="1"/>
  <c r="D46" i="26"/>
  <c r="C46" i="26" s="1"/>
  <c r="D8" i="26"/>
  <c r="C8" i="26" s="1"/>
  <c r="D25" i="26"/>
  <c r="C25" i="26" s="1"/>
  <c r="D9" i="26"/>
  <c r="C9" i="26" s="1"/>
  <c r="D47" i="26"/>
  <c r="C47" i="26" s="1"/>
  <c r="D50" i="26"/>
  <c r="C50" i="26" s="1"/>
  <c r="D49" i="26"/>
  <c r="C49" i="26" s="1"/>
  <c r="D31" i="26"/>
  <c r="C31" i="26" s="1"/>
  <c r="D42" i="26"/>
  <c r="C42" i="26" s="1"/>
  <c r="D51" i="26"/>
  <c r="C51" i="26" s="1"/>
  <c r="D26" i="26"/>
  <c r="C26" i="26" s="1"/>
  <c r="D18" i="26"/>
  <c r="C18" i="26" s="1"/>
  <c r="D32" i="26"/>
  <c r="C32" i="26" s="1"/>
  <c r="D17" i="26"/>
  <c r="C17" i="26" s="1"/>
  <c r="D45" i="26"/>
  <c r="C45" i="26" s="1"/>
  <c r="D56" i="26"/>
  <c r="C56" i="26" s="1"/>
  <c r="D41" i="26"/>
  <c r="C41" i="26" s="1"/>
  <c r="D24" i="26"/>
  <c r="C24" i="26" s="1"/>
  <c r="D15" i="26"/>
  <c r="C15" i="26" s="1"/>
  <c r="D13" i="26"/>
  <c r="C13" i="26" s="1"/>
  <c r="D44" i="26"/>
  <c r="C44" i="26" s="1"/>
  <c r="D52" i="26"/>
  <c r="C52" i="26" s="1"/>
  <c r="D48" i="26"/>
  <c r="C48" i="26" s="1"/>
  <c r="D21" i="26"/>
  <c r="C21" i="26" s="1"/>
  <c r="D53" i="26"/>
  <c r="C53" i="26" s="1"/>
  <c r="D55" i="26"/>
  <c r="C55" i="26" s="1"/>
  <c r="D37" i="26"/>
  <c r="C37" i="26" s="1"/>
  <c r="D36" i="26"/>
  <c r="C36" i="26" s="1"/>
  <c r="D54" i="26"/>
  <c r="C54" i="26" s="1"/>
  <c r="D7" i="26"/>
  <c r="C7" i="26" s="1"/>
</calcChain>
</file>

<file path=xl/sharedStrings.xml><?xml version="1.0" encoding="utf-8"?>
<sst xmlns="http://schemas.openxmlformats.org/spreadsheetml/2006/main" count="38" uniqueCount="24">
  <si>
    <t>Week</t>
  </si>
  <si>
    <t>Diesel</t>
  </si>
  <si>
    <t>Datum</t>
  </si>
  <si>
    <t>zijn exclusief BTW</t>
  </si>
  <si>
    <t>Onderstaande prijzen (in eurocenten)</t>
  </si>
  <si>
    <t>Jaar</t>
  </si>
  <si>
    <t>Lopend jaar per week</t>
  </si>
  <si>
    <t>Gemiddelde literprijs</t>
  </si>
  <si>
    <t>Per week</t>
  </si>
  <si>
    <t>Weeknummer</t>
  </si>
  <si>
    <t>Jaar tot datum</t>
  </si>
  <si>
    <t>Procentuele verandering</t>
  </si>
  <si>
    <t>Verbergen</t>
  </si>
  <si>
    <t>Weekgem.</t>
  </si>
  <si>
    <t xml:space="preserve">Verloop brandstofprijzen per liter
</t>
  </si>
  <si>
    <t>Euro (lead free)</t>
  </si>
  <si>
    <t>AdBlue</t>
  </si>
  <si>
    <t>LNG</t>
  </si>
  <si>
    <t>Periode 1 januari 2009 tot heden</t>
  </si>
  <si>
    <t>Periode 1 januari 2023 tot heden</t>
  </si>
  <si>
    <t>Gemiddelde literprijs diesel</t>
  </si>
  <si>
    <t xml:space="preserve">Verloop dieselprijzen per liter
</t>
  </si>
  <si>
    <t>Verloop dieselprijzen per liter</t>
  </si>
  <si>
    <t>Per week t.o.v.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</si>
</sst>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 mmmm\ yyyy"/>
  </numFmts>
  <fonts count="10" x14ac:knownFonts="1">
    <font>
      <sz val="10"/>
      <name val="Arial"/>
    </font>
    <font>
      <sz val="10"/>
      <name val="Arial"/>
      <family val="2"/>
    </font>
    <font>
      <b/>
      <sz val="14"/>
      <name val="Arial"/>
      <family val="2"/>
    </font>
    <font>
      <sz val="10"/>
      <name val="Verdana"/>
      <family val="2"/>
    </font>
    <font>
      <u/>
      <sz val="10"/>
      <color indexed="12"/>
      <name val="Arial"/>
      <family val="2"/>
    </font>
    <font>
      <b/>
      <sz val="10"/>
      <name val="Arial"/>
      <family val="2"/>
    </font>
    <font>
      <i/>
      <sz val="9"/>
      <name val="Arial"/>
      <family val="2"/>
    </font>
    <font>
      <sz val="10"/>
      <color indexed="9"/>
      <name val="Arial"/>
      <family val="2"/>
    </font>
    <font>
      <b/>
      <sz val="10"/>
      <color theme="0"/>
      <name val="Arial"/>
      <family val="2"/>
    </font>
    <font>
      <b/>
      <sz val="11"/>
      <color rgb="FFFF6600"/>
      <name val="Arial"/>
      <family val="2"/>
    </font>
  </fonts>
  <fills count="7">
    <fill>
      <patternFill patternType="none"/>
    </fill>
    <fill>
      <patternFill patternType="gray125"/>
    </fill>
    <fill>
      <patternFill patternType="solid">
        <fgColor indexed="9"/>
        <bgColor indexed="64"/>
      </patternFill>
    </fill>
    <fill>
      <patternFill patternType="solid">
        <fgColor indexed="48"/>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61">
    <xf numFmtId="0" fontId="0" fillId="0" borderId="0" xfId="0"/>
    <xf numFmtId="2" fontId="1" fillId="4" borderId="1" xfId="0" applyNumberFormat="1" applyFont="1" applyFill="1" applyBorder="1" applyProtection="1">
      <protection hidden="1"/>
    </xf>
    <xf numFmtId="1" fontId="1" fillId="4" borderId="1" xfId="0" applyNumberFormat="1" applyFont="1" applyFill="1" applyBorder="1" applyAlignment="1" applyProtection="1">
      <alignment horizontal="center"/>
      <protection hidden="1"/>
    </xf>
    <xf numFmtId="1" fontId="1" fillId="4" borderId="1" xfId="0" applyNumberFormat="1" applyFont="1" applyFill="1" applyBorder="1" applyAlignment="1" applyProtection="1">
      <alignment horizontal="center" vertical="top"/>
      <protection hidden="1"/>
    </xf>
    <xf numFmtId="10" fontId="1" fillId="4" borderId="1" xfId="2" applyNumberFormat="1" applyFont="1" applyFill="1" applyBorder="1" applyProtection="1">
      <protection hidden="1"/>
    </xf>
    <xf numFmtId="0" fontId="5" fillId="4" borderId="0" xfId="0" applyFont="1" applyFill="1" applyProtection="1">
      <protection hidden="1"/>
    </xf>
    <xf numFmtId="49" fontId="2" fillId="0" borderId="0" xfId="3" applyNumberFormat="1" applyFont="1" applyAlignment="1" applyProtection="1">
      <alignment horizontal="left" vertical="top"/>
      <protection hidden="1"/>
    </xf>
    <xf numFmtId="165" fontId="2" fillId="0" borderId="0" xfId="3" applyNumberFormat="1" applyFont="1" applyAlignment="1" applyProtection="1">
      <alignment horizontal="left"/>
      <protection hidden="1"/>
    </xf>
    <xf numFmtId="0" fontId="2" fillId="0" borderId="0" xfId="3" applyFont="1" applyProtection="1">
      <protection hidden="1"/>
    </xf>
    <xf numFmtId="1" fontId="5" fillId="4" borderId="1" xfId="0" applyNumberFormat="1" applyFont="1" applyFill="1" applyBorder="1" applyAlignment="1" applyProtection="1">
      <alignment horizontal="center"/>
      <protection hidden="1"/>
    </xf>
    <xf numFmtId="2" fontId="5" fillId="4" borderId="1" xfId="0" applyNumberFormat="1" applyFont="1" applyFill="1" applyBorder="1" applyProtection="1">
      <protection hidden="1"/>
    </xf>
    <xf numFmtId="2" fontId="3" fillId="5" borderId="1" xfId="0" applyNumberFormat="1" applyFont="1" applyFill="1" applyBorder="1" applyAlignment="1" applyProtection="1">
      <alignment horizontal="center"/>
      <protection locked="0"/>
    </xf>
    <xf numFmtId="0" fontId="1" fillId="3" borderId="0" xfId="0" applyFont="1" applyFill="1" applyProtection="1">
      <protection hidden="1"/>
    </xf>
    <xf numFmtId="0" fontId="1" fillId="0" borderId="0" xfId="0" applyFont="1" applyProtection="1">
      <protection hidden="1"/>
    </xf>
    <xf numFmtId="0" fontId="1" fillId="4" borderId="0" xfId="0" applyFont="1" applyFill="1" applyProtection="1">
      <protection hidden="1"/>
    </xf>
    <xf numFmtId="164" fontId="5" fillId="4" borderId="0" xfId="0" applyNumberFormat="1" applyFont="1" applyFill="1" applyAlignment="1" applyProtection="1">
      <alignment horizontal="left"/>
      <protection hidden="1"/>
    </xf>
    <xf numFmtId="0" fontId="5" fillId="4" borderId="0" xfId="0" applyFont="1" applyFill="1" applyAlignment="1" applyProtection="1">
      <alignment horizontal="center"/>
      <protection hidden="1"/>
    </xf>
    <xf numFmtId="0" fontId="1" fillId="4" borderId="0" xfId="0" applyFont="1" applyFill="1" applyAlignment="1" applyProtection="1">
      <alignment vertical="top" wrapText="1"/>
      <protection hidden="1"/>
    </xf>
    <xf numFmtId="164" fontId="1" fillId="4" borderId="0" xfId="0" applyNumberFormat="1" applyFont="1" applyFill="1" applyAlignment="1" applyProtection="1">
      <alignment horizontal="left"/>
      <protection hidden="1"/>
    </xf>
    <xf numFmtId="0" fontId="6" fillId="4" borderId="0" xfId="0" applyFont="1" applyFill="1" applyAlignment="1" applyProtection="1">
      <alignment vertical="top" wrapText="1"/>
      <protection hidden="1"/>
    </xf>
    <xf numFmtId="0" fontId="1" fillId="4" borderId="0" xfId="0" applyFont="1" applyFill="1" applyAlignment="1" applyProtection="1">
      <alignment horizontal="left" vertical="top" wrapText="1"/>
      <protection hidden="1"/>
    </xf>
    <xf numFmtId="0" fontId="4" fillId="4" borderId="0" xfId="1" applyFill="1" applyBorder="1" applyAlignment="1" applyProtection="1">
      <protection hidden="1"/>
    </xf>
    <xf numFmtId="0" fontId="1" fillId="4" borderId="0" xfId="0" applyFont="1" applyFill="1" applyAlignment="1" applyProtection="1">
      <alignment horizontal="center"/>
      <protection hidden="1"/>
    </xf>
    <xf numFmtId="2" fontId="1" fillId="4" borderId="0" xfId="0" applyNumberFormat="1" applyFont="1" applyFill="1" applyAlignment="1" applyProtection="1">
      <alignment horizontal="center"/>
      <protection hidden="1"/>
    </xf>
    <xf numFmtId="164" fontId="8" fillId="6" borderId="1" xfId="0" applyNumberFormat="1" applyFont="1" applyFill="1" applyBorder="1" applyAlignment="1" applyProtection="1">
      <alignment horizontal="left"/>
      <protection hidden="1"/>
    </xf>
    <xf numFmtId="2" fontId="8" fillId="6" borderId="1" xfId="0" applyNumberFormat="1" applyFont="1" applyFill="1" applyBorder="1" applyAlignment="1" applyProtection="1">
      <alignment horizontal="center"/>
      <protection hidden="1"/>
    </xf>
    <xf numFmtId="2" fontId="8" fillId="6" borderId="1" xfId="0" applyNumberFormat="1" applyFont="1" applyFill="1" applyBorder="1" applyAlignment="1" applyProtection="1">
      <alignment horizontal="center" wrapText="1"/>
      <protection hidden="1"/>
    </xf>
    <xf numFmtId="2" fontId="1" fillId="5" borderId="2" xfId="0" applyNumberFormat="1" applyFont="1" applyFill="1" applyBorder="1" applyAlignment="1" applyProtection="1">
      <alignment horizontal="center"/>
      <protection locked="0"/>
    </xf>
    <xf numFmtId="2" fontId="1" fillId="5" borderId="1" xfId="0" applyNumberFormat="1" applyFont="1" applyFill="1" applyBorder="1" applyAlignment="1" applyProtection="1">
      <alignment horizontal="center"/>
      <protection locked="0"/>
    </xf>
    <xf numFmtId="2" fontId="1" fillId="4" borderId="1" xfId="0" applyNumberFormat="1" applyFont="1" applyFill="1" applyBorder="1" applyAlignment="1" applyProtection="1">
      <alignment horizontal="center"/>
      <protection hidden="1"/>
    </xf>
    <xf numFmtId="164" fontId="1" fillId="0" borderId="0" xfId="0" applyNumberFormat="1" applyFont="1" applyAlignment="1" applyProtection="1">
      <alignment horizontal="left"/>
      <protection hidden="1"/>
    </xf>
    <xf numFmtId="2" fontId="1" fillId="0" borderId="0" xfId="0" applyNumberFormat="1" applyFont="1" applyAlignment="1" applyProtection="1">
      <alignment horizontal="center"/>
      <protection hidden="1"/>
    </xf>
    <xf numFmtId="164" fontId="1" fillId="4" borderId="0" xfId="0" applyNumberFormat="1" applyFont="1" applyFill="1" applyAlignment="1" applyProtection="1">
      <alignment horizontal="left" wrapText="1"/>
      <protection hidden="1"/>
    </xf>
    <xf numFmtId="2" fontId="8" fillId="4" borderId="0" xfId="0" applyNumberFormat="1" applyFont="1" applyFill="1" applyProtection="1">
      <protection hidden="1"/>
    </xf>
    <xf numFmtId="164" fontId="8" fillId="6" borderId="1" xfId="0" applyNumberFormat="1" applyFont="1" applyFill="1" applyBorder="1" applyAlignment="1" applyProtection="1">
      <alignment horizontal="center" vertical="top"/>
      <protection hidden="1"/>
    </xf>
    <xf numFmtId="0" fontId="8" fillId="6" borderId="1" xfId="0" applyFont="1" applyFill="1" applyBorder="1" applyAlignment="1" applyProtection="1">
      <alignment horizontal="center" vertical="top"/>
      <protection hidden="1"/>
    </xf>
    <xf numFmtId="164" fontId="1" fillId="0" borderId="1" xfId="0" applyNumberFormat="1" applyFont="1" applyBorder="1" applyAlignment="1" applyProtection="1">
      <alignment horizontal="center"/>
      <protection hidden="1"/>
    </xf>
    <xf numFmtId="0" fontId="1" fillId="4" borderId="1" xfId="0" applyFont="1" applyFill="1" applyBorder="1" applyAlignment="1" applyProtection="1">
      <alignment horizontal="center" vertical="top"/>
      <protection hidden="1"/>
    </xf>
    <xf numFmtId="2" fontId="1" fillId="4" borderId="0" xfId="0" applyNumberFormat="1" applyFont="1" applyFill="1" applyProtection="1">
      <protection hidden="1"/>
    </xf>
    <xf numFmtId="2" fontId="1" fillId="4" borderId="0" xfId="0" applyNumberFormat="1" applyFont="1" applyFill="1" applyAlignment="1" applyProtection="1">
      <alignment vertical="top" wrapText="1"/>
      <protection hidden="1"/>
    </xf>
    <xf numFmtId="9" fontId="1" fillId="4" borderId="0" xfId="2" applyFont="1" applyFill="1" applyProtection="1">
      <protection hidden="1"/>
    </xf>
    <xf numFmtId="10" fontId="1" fillId="4" borderId="0" xfId="2" applyNumberFormat="1" applyFont="1" applyFill="1" applyBorder="1" applyAlignment="1" applyProtection="1">
      <alignment vertical="top" wrapText="1"/>
      <protection hidden="1"/>
    </xf>
    <xf numFmtId="9" fontId="1" fillId="4" borderId="0" xfId="2" applyFont="1" applyFill="1" applyBorder="1" applyAlignment="1" applyProtection="1">
      <alignment vertical="top" wrapText="1"/>
      <protection hidden="1"/>
    </xf>
    <xf numFmtId="0" fontId="1" fillId="0" borderId="0" xfId="0" applyFont="1" applyAlignment="1" applyProtection="1">
      <alignment horizontal="center"/>
      <protection hidden="1"/>
    </xf>
    <xf numFmtId="0" fontId="1" fillId="0" borderId="0" xfId="0" applyFont="1" applyAlignment="1" applyProtection="1">
      <alignment horizontal="left"/>
      <protection hidden="1"/>
    </xf>
    <xf numFmtId="2" fontId="7" fillId="4" borderId="0" xfId="0" applyNumberFormat="1" applyFont="1" applyFill="1" applyAlignment="1" applyProtection="1">
      <alignment horizontal="center"/>
      <protection hidden="1"/>
    </xf>
    <xf numFmtId="0" fontId="8" fillId="6" borderId="1" xfId="0" applyFont="1" applyFill="1" applyBorder="1" applyAlignment="1" applyProtection="1">
      <alignment horizontal="center" vertical="top" wrapText="1"/>
      <protection hidden="1"/>
    </xf>
    <xf numFmtId="0" fontId="1" fillId="4" borderId="1" xfId="0" applyFont="1" applyFill="1" applyBorder="1" applyAlignment="1" applyProtection="1">
      <alignment horizontal="center"/>
      <protection hidden="1"/>
    </xf>
    <xf numFmtId="0" fontId="1" fillId="0" borderId="0" xfId="3" applyProtection="1">
      <protection hidden="1"/>
    </xf>
    <xf numFmtId="0" fontId="1" fillId="2" borderId="0" xfId="3" applyFill="1" applyProtection="1">
      <protection hidden="1"/>
    </xf>
    <xf numFmtId="10" fontId="1" fillId="4" borderId="0" xfId="2" applyNumberFormat="1" applyFont="1" applyFill="1" applyProtection="1">
      <protection hidden="1"/>
    </xf>
    <xf numFmtId="0" fontId="1" fillId="4" borderId="0" xfId="0" applyFont="1" applyFill="1" applyAlignment="1" applyProtection="1">
      <alignment horizontal="center" vertical="top" wrapText="1"/>
      <protection hidden="1"/>
    </xf>
    <xf numFmtId="164" fontId="9" fillId="4" borderId="0" xfId="0" applyNumberFormat="1" applyFont="1" applyFill="1" applyAlignment="1" applyProtection="1">
      <alignment horizontal="center" vertical="center" wrapText="1"/>
      <protection hidden="1"/>
    </xf>
    <xf numFmtId="2" fontId="8" fillId="6" borderId="1" xfId="0" applyNumberFormat="1" applyFont="1" applyFill="1" applyBorder="1" applyAlignment="1" applyProtection="1">
      <alignment horizontal="center"/>
      <protection hidden="1"/>
    </xf>
    <xf numFmtId="0" fontId="6" fillId="4" borderId="0" xfId="0" applyFont="1" applyFill="1" applyAlignment="1" applyProtection="1">
      <alignment horizontal="left" wrapText="1"/>
      <protection hidden="1"/>
    </xf>
    <xf numFmtId="164" fontId="1" fillId="4" borderId="0" xfId="0" applyNumberFormat="1" applyFont="1" applyFill="1" applyAlignment="1" applyProtection="1">
      <alignment horizontal="left" wrapText="1"/>
      <protection hidden="1"/>
    </xf>
    <xf numFmtId="164" fontId="1" fillId="4" borderId="0" xfId="0" applyNumberFormat="1" applyFont="1" applyFill="1" applyAlignment="1" applyProtection="1">
      <alignment horizontal="left"/>
      <protection hidden="1"/>
    </xf>
    <xf numFmtId="2" fontId="8" fillId="6" borderId="3" xfId="0" applyNumberFormat="1" applyFont="1" applyFill="1" applyBorder="1" applyAlignment="1" applyProtection="1">
      <alignment horizontal="center"/>
      <protection hidden="1"/>
    </xf>
    <xf numFmtId="2" fontId="8" fillId="6" borderId="4" xfId="0" applyNumberFormat="1" applyFont="1" applyFill="1" applyBorder="1" applyAlignment="1" applyProtection="1">
      <alignment horizontal="center"/>
      <protection hidden="1"/>
    </xf>
    <xf numFmtId="2" fontId="8" fillId="6" borderId="5" xfId="0" applyNumberFormat="1" applyFont="1" applyFill="1" applyBorder="1" applyAlignment="1" applyProtection="1">
      <alignment horizontal="center"/>
      <protection hidden="1"/>
    </xf>
    <xf numFmtId="0" fontId="6" fillId="4" borderId="1" xfId="0" applyFont="1" applyFill="1" applyBorder="1" applyAlignment="1" applyProtection="1">
      <alignment horizontal="left" vertical="top" wrapText="1"/>
      <protection hidden="1"/>
    </xf>
  </cellXfs>
  <cellStyles count="4">
    <cellStyle name="Hyperlink" xfId="1" builtinId="8"/>
    <cellStyle name="Procent" xfId="2" builtinId="5"/>
    <cellStyle name="Standaard" xfId="0" builtinId="0"/>
    <cellStyle name="Standaard 2" xfId="3" xr:uid="{00000000-0005-0000-0000-00000300000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8"/>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Ontwikkeling dieselprijs Nederland  </a:t>
            </a:r>
          </a:p>
          <a:p>
            <a:pPr>
              <a:defRPr/>
            </a:pPr>
            <a:r>
              <a:rPr lang="nl-NL"/>
              <a:t>in eurocenten</a:t>
            </a:r>
          </a:p>
        </c:rich>
      </c:tx>
      <c:layout>
        <c:manualLayout>
          <c:xMode val="edge"/>
          <c:yMode val="edge"/>
          <c:x val="0.2508083847242672"/>
          <c:y val="1.69635284139100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0.11122475623189589"/>
          <c:y val="0.19498041388042575"/>
          <c:w val="0.87203582065195218"/>
          <c:h val="0.65744285733127583"/>
        </c:manualLayout>
      </c:layout>
      <c:lineChart>
        <c:grouping val="standard"/>
        <c:varyColors val="0"/>
        <c:ser>
          <c:idx val="0"/>
          <c:order val="0"/>
          <c:tx>
            <c:strRef>
              <c:f>Weekoverzicht!$C$7:$C$59</c:f>
              <c:strCach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strCache>
            </c:strRef>
          </c:tx>
          <c:spPr>
            <a:ln w="28575" cap="rnd">
              <a:solidFill>
                <a:schemeClr val="accent6">
                  <a:shade val="76000"/>
                </a:schemeClr>
              </a:solidFill>
              <a:round/>
            </a:ln>
            <a:effectLst/>
          </c:spPr>
          <c:marker>
            <c:symbol val="square"/>
            <c:size val="4"/>
            <c:spPr>
              <a:solidFill>
                <a:schemeClr val="accent6">
                  <a:shade val="76000"/>
                </a:schemeClr>
              </a:solidFill>
              <a:ln w="9525">
                <a:solidFill>
                  <a:schemeClr val="accent6">
                    <a:shade val="76000"/>
                  </a:schemeClr>
                </a:solidFill>
              </a:ln>
              <a:effectLst/>
            </c:spPr>
          </c:marker>
          <c:dPt>
            <c:idx val="0"/>
            <c:marker>
              <c:symbol val="square"/>
              <c:size val="4"/>
              <c:spPr>
                <a:solidFill>
                  <a:schemeClr val="accent6">
                    <a:shade val="76000"/>
                  </a:schemeClr>
                </a:solidFill>
                <a:ln w="9525">
                  <a:solidFill>
                    <a:schemeClr val="accent6">
                      <a:shade val="76000"/>
                    </a:schemeClr>
                  </a:solidFill>
                </a:ln>
                <a:effectLst/>
              </c:spPr>
            </c:marker>
            <c:bubble3D val="0"/>
            <c:extLst>
              <c:ext xmlns:c16="http://schemas.microsoft.com/office/drawing/2014/chart" uri="{C3380CC4-5D6E-409C-BE32-E72D297353CC}">
                <c16:uniqueId val="{00000000-557C-430A-97E7-EE1F3DD89D21}"/>
              </c:ext>
            </c:extLst>
          </c:dPt>
          <c:cat>
            <c:numRef>
              <c:f>Weekoverzicht!$C$7:$C$59</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Weekoverzicht!$D$7:$D$59</c:f>
              <c:numCache>
                <c:formatCode>0.00</c:formatCode>
                <c:ptCount val="53"/>
                <c:pt idx="0">
                  <c:v>159.6</c:v>
                </c:pt>
                <c:pt idx="1">
                  <c:v>159.95142857142858</c:v>
                </c:pt>
                <c:pt idx="2">
                  <c:v>158.53285714285715</c:v>
                </c:pt>
                <c:pt idx="3">
                  <c:v>158.88542857142855</c:v>
                </c:pt>
                <c:pt idx="4">
                  <c:v>162.07342857142859</c:v>
                </c:pt>
                <c:pt idx="5">
                  <c:v>159.47671428571428</c:v>
                </c:pt>
                <c:pt idx="6">
                  <c:v>152.9832857142857</c:v>
                </c:pt>
                <c:pt idx="7">
                  <c:v>150.14885714285717</c:v>
                </c:pt>
                <c:pt idx="8">
                  <c:v>148.49857142857144</c:v>
                </c:pt>
                <c:pt idx="9">
                  <c:v>149.79542857142857</c:v>
                </c:pt>
                <c:pt idx="10">
                  <c:v>149.79571428571427</c:v>
                </c:pt>
                <c:pt idx="11">
                  <c:v>145.30857142857141</c:v>
                </c:pt>
                <c:pt idx="12">
                  <c:v>145.19200000000001</c:v>
                </c:pt>
                <c:pt idx="13">
                  <c:v>145.90200000000002</c:v>
                </c:pt>
                <c:pt idx="14">
                  <c:v>146.25285714285715</c:v>
                </c:pt>
                <c:pt idx="15">
                  <c:v>144.95428571428573</c:v>
                </c:pt>
                <c:pt idx="16">
                  <c:v>142.47428571428568</c:v>
                </c:pt>
                <c:pt idx="17">
                  <c:v>139.76142857142858</c:v>
                </c:pt>
                <c:pt idx="18">
                  <c:v>136.45571428571427</c:v>
                </c:pt>
                <c:pt idx="19">
                  <c:v>136.34142857142859</c:v>
                </c:pt>
                <c:pt idx="20">
                  <c:v>136.46</c:v>
                </c:pt>
                <c:pt idx="21">
                  <c:v>137.04571428571427</c:v>
                </c:pt>
                <c:pt idx="22">
                  <c:v>136.80857142857147</c:v>
                </c:pt>
                <c:pt idx="23">
                  <c:v>137.63471428571427</c:v>
                </c:pt>
                <c:pt idx="24">
                  <c:v>138.34214285714285</c:v>
                </c:pt>
                <c:pt idx="25">
                  <c:v>139.52285714285713</c:v>
                </c:pt>
                <c:pt idx="26">
                  <c:v>142.12000000000003</c:v>
                </c:pt>
                <c:pt idx="27">
                  <c:v>148.49857142857144</c:v>
                </c:pt>
                <c:pt idx="28">
                  <c:v>149.44285714285715</c:v>
                </c:pt>
                <c:pt idx="29">
                  <c:v>150.1514285714286</c:v>
                </c:pt>
                <c:pt idx="30">
                  <c:v>154.87142857142857</c:v>
                </c:pt>
                <c:pt idx="31">
                  <c:v>160.06571428571425</c:v>
                </c:pt>
                <c:pt idx="32">
                  <c:v>162.78299999999999</c:v>
                </c:pt>
                <c:pt idx="33">
                  <c:v>163.13714285714286</c:v>
                </c:pt>
                <c:pt idx="34">
                  <c:v>164.08285714285714</c:v>
                </c:pt>
                <c:pt idx="35">
                  <c:v>166.20714285714286</c:v>
                </c:pt>
                <c:pt idx="36">
                  <c:v>167.15171428571429</c:v>
                </c:pt>
                <c:pt idx="37">
                  <c:v>171.52200000000002</c:v>
                </c:pt>
                <c:pt idx="38">
                  <c:v>174.23571428571429</c:v>
                </c:pt>
                <c:pt idx="39">
                  <c:v>173.75999999999996</c:v>
                </c:pt>
                <c:pt idx="40">
                  <c:v>171.75499999999997</c:v>
                </c:pt>
                <c:pt idx="41">
                  <c:v>169.74885714285713</c:v>
                </c:pt>
                <c:pt idx="42">
                  <c:v>169.63114285714283</c:v>
                </c:pt>
                <c:pt idx="43">
                  <c:v>168.33314285714283</c:v>
                </c:pt>
                <c:pt idx="44">
                  <c:v>167.26714285714283</c:v>
                </c:pt>
                <c:pt idx="45">
                  <c:v>165.73285714285711</c:v>
                </c:pt>
                <c:pt idx="46">
                  <c:v>162.66400000000002</c:v>
                </c:pt>
                <c:pt idx="47">
                  <c:v>160.54142857142855</c:v>
                </c:pt>
                <c:pt idx="48">
                  <c:v>159.36285714285714</c:v>
                </c:pt>
                <c:pt idx="49">
                  <c:v>157.59</c:v>
                </c:pt>
                <c:pt idx="50">
                  <c:v>155.70000000000002</c:v>
                </c:pt>
                <c:pt idx="51">
                  <c:v>154.64000000000001</c:v>
                </c:pt>
                <c:pt idx="52">
                  <c:v>154.64000000000001</c:v>
                </c:pt>
              </c:numCache>
            </c:numRef>
          </c:val>
          <c:smooth val="0"/>
          <c:extLst>
            <c:ext xmlns:c16="http://schemas.microsoft.com/office/drawing/2014/chart" uri="{C3380CC4-5D6E-409C-BE32-E72D297353CC}">
              <c16:uniqueId val="{00000001-557C-430A-97E7-EE1F3DD89D21}"/>
            </c:ext>
          </c:extLst>
        </c:ser>
        <c:ser>
          <c:idx val="1"/>
          <c:order val="1"/>
          <c:tx>
            <c:strRef>
              <c:f>Weekoverzicht!$C$7:$C$59</c:f>
              <c:strCach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strCache>
            </c:strRef>
          </c:tx>
          <c:spPr>
            <a:ln w="28575" cap="rnd">
              <a:solidFill>
                <a:schemeClr val="accent6">
                  <a:tint val="77000"/>
                </a:schemeClr>
              </a:solidFill>
              <a:round/>
            </a:ln>
            <a:effectLst/>
          </c:spPr>
          <c:marker>
            <c:symbol val="none"/>
          </c:marker>
          <c:cat>
            <c:numRef>
              <c:f>Weekoverzicht!$C$7:$C$59</c:f>
              <c:numCache>
                <c:formatCode>General</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Weekoverzicht!$F$7:$F$59</c:f>
              <c:numCache>
                <c:formatCode>0.00</c:formatCode>
                <c:ptCount val="53"/>
                <c:pt idx="0">
                  <c:v>159.6</c:v>
                </c:pt>
                <c:pt idx="1">
                  <c:v>159.9075</c:v>
                </c:pt>
                <c:pt idx="2">
                  <c:v>159.26599999999999</c:v>
                </c:pt>
                <c:pt idx="3">
                  <c:v>159.1449090909091</c:v>
                </c:pt>
                <c:pt idx="4">
                  <c:v>159.85179310344827</c:v>
                </c:pt>
                <c:pt idx="5">
                  <c:v>159.7788611111111</c:v>
                </c:pt>
                <c:pt idx="6">
                  <c:v>158.6726046511628</c:v>
                </c:pt>
                <c:pt idx="7">
                  <c:v>157.47928000000002</c:v>
                </c:pt>
                <c:pt idx="8">
                  <c:v>156.37638596491234</c:v>
                </c:pt>
                <c:pt idx="9">
                  <c:v>155.65659375000007</c:v>
                </c:pt>
                <c:pt idx="10">
                  <c:v>155.07876056338037</c:v>
                </c:pt>
                <c:pt idx="11">
                  <c:v>154.2019487179488</c:v>
                </c:pt>
                <c:pt idx="12">
                  <c:v>153.45995294117648</c:v>
                </c:pt>
                <c:pt idx="13">
                  <c:v>152.8848913043478</c:v>
                </c:pt>
                <c:pt idx="14">
                  <c:v>152.41595959595961</c:v>
                </c:pt>
                <c:pt idx="15">
                  <c:v>151.92320754716982</c:v>
                </c:pt>
                <c:pt idx="16">
                  <c:v>151.3378761061947</c:v>
                </c:pt>
                <c:pt idx="17">
                  <c:v>150.66258333333332</c:v>
                </c:pt>
                <c:pt idx="18">
                  <c:v>149.87952755905513</c:v>
                </c:pt>
                <c:pt idx="19">
                  <c:v>149.17231343283581</c:v>
                </c:pt>
                <c:pt idx="20">
                  <c:v>148.54120567375881</c:v>
                </c:pt>
                <c:pt idx="21">
                  <c:v>147.99749999999989</c:v>
                </c:pt>
                <c:pt idx="22">
                  <c:v>147.49219354838701</c:v>
                </c:pt>
                <c:pt idx="23">
                  <c:v>147.06625308641966</c:v>
                </c:pt>
                <c:pt idx="24">
                  <c:v>146.70489940828395</c:v>
                </c:pt>
                <c:pt idx="25">
                  <c:v>146.41924999999989</c:v>
                </c:pt>
                <c:pt idx="26">
                  <c:v>146.25479781420751</c:v>
                </c:pt>
                <c:pt idx="27">
                  <c:v>146.33746315789455</c:v>
                </c:pt>
                <c:pt idx="28">
                  <c:v>146.44780710659879</c:v>
                </c:pt>
                <c:pt idx="29">
                  <c:v>146.57489215686257</c:v>
                </c:pt>
                <c:pt idx="30">
                  <c:v>146.85013270142164</c:v>
                </c:pt>
                <c:pt idx="31">
                  <c:v>147.27448623853192</c:v>
                </c:pt>
                <c:pt idx="32">
                  <c:v>147.75697333333318</c:v>
                </c:pt>
                <c:pt idx="33">
                  <c:v>148.22103017241372</c:v>
                </c:pt>
                <c:pt idx="34">
                  <c:v>148.6856025104602</c:v>
                </c:pt>
                <c:pt idx="35">
                  <c:v>149.18418292682918</c:v>
                </c:pt>
                <c:pt idx="36">
                  <c:v>149.68130830039516</c:v>
                </c:pt>
                <c:pt idx="37">
                  <c:v>150.26932692307685</c:v>
                </c:pt>
                <c:pt idx="38">
                  <c:v>150.89765917602992</c:v>
                </c:pt>
                <c:pt idx="39">
                  <c:v>151.48173357664228</c:v>
                </c:pt>
                <c:pt idx="40">
                  <c:v>151.98676156583622</c:v>
                </c:pt>
                <c:pt idx="41">
                  <c:v>152.41847916666654</c:v>
                </c:pt>
                <c:pt idx="42">
                  <c:v>152.82691525423721</c:v>
                </c:pt>
                <c:pt idx="43">
                  <c:v>153.18633112582776</c:v>
                </c:pt>
                <c:pt idx="44">
                  <c:v>153.50531391585753</c:v>
                </c:pt>
                <c:pt idx="45">
                  <c:v>153.77617721518979</c:v>
                </c:pt>
                <c:pt idx="46">
                  <c:v>153.9687925696594</c:v>
                </c:pt>
                <c:pt idx="47">
                  <c:v>154.10821212121206</c:v>
                </c:pt>
                <c:pt idx="48">
                  <c:v>154.217359050445</c:v>
                </c:pt>
                <c:pt idx="49">
                  <c:v>154.28598837209296</c:v>
                </c:pt>
                <c:pt idx="50">
                  <c:v>154.31418803418796</c:v>
                </c:pt>
                <c:pt idx="51">
                  <c:v>154.3205586592178</c:v>
                </c:pt>
                <c:pt idx="52">
                  <c:v>154.32668493150678</c:v>
                </c:pt>
              </c:numCache>
            </c:numRef>
          </c:val>
          <c:smooth val="0"/>
          <c:extLst>
            <c:ext xmlns:c16="http://schemas.microsoft.com/office/drawing/2014/chart" uri="{C3380CC4-5D6E-409C-BE32-E72D297353CC}">
              <c16:uniqueId val="{00000002-557C-430A-97E7-EE1F3DD89D21}"/>
            </c:ext>
          </c:extLst>
        </c:ser>
        <c:dLbls>
          <c:showLegendKey val="0"/>
          <c:showVal val="0"/>
          <c:showCatName val="0"/>
          <c:showSerName val="0"/>
          <c:showPercent val="0"/>
          <c:showBubbleSize val="0"/>
        </c:dLbls>
        <c:marker val="1"/>
        <c:smooth val="0"/>
        <c:axId val="339336096"/>
        <c:axId val="340871848"/>
      </c:lineChart>
      <c:catAx>
        <c:axId val="3393360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Weeknummer 2023</a:t>
                </a:r>
              </a:p>
            </c:rich>
          </c:tx>
          <c:layout>
            <c:manualLayout>
              <c:xMode val="edge"/>
              <c:yMode val="edge"/>
              <c:x val="0.45500572591027749"/>
              <c:y val="0.906938083121289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0871848"/>
        <c:crossesAt val="140"/>
        <c:auto val="0"/>
        <c:lblAlgn val="ctr"/>
        <c:lblOffset val="100"/>
        <c:tickLblSkip val="2"/>
        <c:tickMarkSkip val="1"/>
        <c:noMultiLvlLbl val="0"/>
      </c:catAx>
      <c:valAx>
        <c:axId val="340871848"/>
        <c:scaling>
          <c:orientation val="minMax"/>
          <c:max val="21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Zelftankprijs in € cent excl. btw</a:t>
                </a:r>
              </a:p>
            </c:rich>
          </c:tx>
          <c:layout>
            <c:manualLayout>
              <c:xMode val="edge"/>
              <c:yMode val="edge"/>
              <c:x val="9.0334236675700084E-3"/>
              <c:y val="0.260809841517901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39336096"/>
        <c:crossesAt val="1"/>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Gemiddelde dieselprijs in Nederland</a:t>
            </a:r>
          </a:p>
          <a:p>
            <a:pPr>
              <a:defRPr/>
            </a:pPr>
            <a:r>
              <a:rPr lang="nl-NL"/>
              <a:t>In eurocenten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Jaaroverzicht!$A$7:$A$21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Jaaroverzicht!$A$7:$A$21</c:f>
              <c:numCache>
                <c:formatCode>General</c:formatCode>
                <c:ptCount val="15"/>
                <c:pt idx="0">
                  <c:v>2009</c:v>
                </c:pt>
                <c:pt idx="1">
                  <c:v>2010</c:v>
                </c:pt>
                <c:pt idx="2">
                  <c:v>2011</c:v>
                </c:pt>
                <c:pt idx="3">
                  <c:v>2012</c:v>
                </c:pt>
                <c:pt idx="4">
                  <c:v>2013</c:v>
                </c:pt>
                <c:pt idx="5">
                  <c:v>2014</c:v>
                </c:pt>
                <c:pt idx="6">
                  <c:v>2015</c:v>
                </c:pt>
                <c:pt idx="7" formatCode="0">
                  <c:v>2016</c:v>
                </c:pt>
                <c:pt idx="8" formatCode="0">
                  <c:v>2017</c:v>
                </c:pt>
                <c:pt idx="9" formatCode="0">
                  <c:v>2018</c:v>
                </c:pt>
                <c:pt idx="10" formatCode="0">
                  <c:v>2019</c:v>
                </c:pt>
                <c:pt idx="11" formatCode="0">
                  <c:v>2020</c:v>
                </c:pt>
                <c:pt idx="12" formatCode="0">
                  <c:v>2021</c:v>
                </c:pt>
                <c:pt idx="13" formatCode="0">
                  <c:v>2022</c:v>
                </c:pt>
                <c:pt idx="14" formatCode="0">
                  <c:v>2023</c:v>
                </c:pt>
              </c:numCache>
            </c:numRef>
          </c:cat>
          <c:val>
            <c:numRef>
              <c:f>Jaaroverzicht!$B$7:$B$21</c:f>
              <c:numCache>
                <c:formatCode>0.00</c:formatCode>
                <c:ptCount val="15"/>
                <c:pt idx="0">
                  <c:v>88.91</c:v>
                </c:pt>
                <c:pt idx="1">
                  <c:v>102.37</c:v>
                </c:pt>
                <c:pt idx="2">
                  <c:v>116.43</c:v>
                </c:pt>
                <c:pt idx="3">
                  <c:v>125.64</c:v>
                </c:pt>
                <c:pt idx="4">
                  <c:v>122.67</c:v>
                </c:pt>
                <c:pt idx="5">
                  <c:v>122.02</c:v>
                </c:pt>
                <c:pt idx="6">
                  <c:v>108.56</c:v>
                </c:pt>
                <c:pt idx="7">
                  <c:v>101.22</c:v>
                </c:pt>
                <c:pt idx="8">
                  <c:v>108.79</c:v>
                </c:pt>
                <c:pt idx="9">
                  <c:v>118.61</c:v>
                </c:pt>
                <c:pt idx="10">
                  <c:v>120.72</c:v>
                </c:pt>
                <c:pt idx="11">
                  <c:v>111.07</c:v>
                </c:pt>
                <c:pt idx="12">
                  <c:v>130.5</c:v>
                </c:pt>
                <c:pt idx="13">
                  <c:v>172.99</c:v>
                </c:pt>
                <c:pt idx="14">
                  <c:v>154.32668493150678</c:v>
                </c:pt>
              </c:numCache>
            </c:numRef>
          </c:val>
          <c:extLst>
            <c:ext xmlns:c16="http://schemas.microsoft.com/office/drawing/2014/chart" uri="{C3380CC4-5D6E-409C-BE32-E72D297353CC}">
              <c16:uniqueId val="{00000000-0230-48F9-ADDA-58BC4CB57D3D}"/>
            </c:ext>
          </c:extLst>
        </c:ser>
        <c:dLbls>
          <c:showLegendKey val="0"/>
          <c:showVal val="0"/>
          <c:showCatName val="0"/>
          <c:showSerName val="0"/>
          <c:showPercent val="0"/>
          <c:showBubbleSize val="0"/>
        </c:dLbls>
        <c:gapWidth val="219"/>
        <c:overlap val="-27"/>
        <c:axId val="340865184"/>
        <c:axId val="502025200"/>
      </c:barChart>
      <c:catAx>
        <c:axId val="3408651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Jaar</a:t>
                </a:r>
              </a:p>
            </c:rich>
          </c:tx>
          <c:layout>
            <c:manualLayout>
              <c:xMode val="edge"/>
              <c:yMode val="edge"/>
              <c:x val="0.92752964814759375"/>
              <c:y val="0.923558380036198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02025200"/>
        <c:crosses val="autoZero"/>
        <c:auto val="0"/>
        <c:lblAlgn val="ctr"/>
        <c:lblOffset val="100"/>
        <c:noMultiLvlLbl val="0"/>
      </c:catAx>
      <c:valAx>
        <c:axId val="502025200"/>
        <c:scaling>
          <c:orientation val="minMax"/>
          <c:max val="200"/>
          <c:min val="6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zelftankprijs in € cent excl. btw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0865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kennis/vervoer/overzicht-adviesdiensten-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kennis/vervoer/duurzaam-vervoer/brandstof/evofenedex-brandstof-en-laadpa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kennis/vervoer/overzicht-adviesdiensten-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kennis/vervoer/duurzaam-vervoer/brandstof/evofenedex-brandstof-en-laadpa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kennis/vervoer/overzicht-adviesdiensten-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kennis/vervoer/duurzaam-vervoer/brandstof/evofenedex-brandstof-en-laadpa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kennis/vervoer/overzicht-adviesdiensten-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kennis/vervoer/duurzaam-vervoer/brandstof/evofenedex-brandstof-en-laadpas" TargetMode="External"/></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1043940</xdr:colOff>
      <xdr:row>0</xdr:row>
      <xdr:rowOff>264795</xdr:rowOff>
    </xdr:from>
    <xdr:to>
      <xdr:col>11</xdr:col>
      <xdr:colOff>115484</xdr:colOff>
      <xdr:row>1</xdr:row>
      <xdr:rowOff>97155</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244340" y="264795"/>
          <a:ext cx="2119544" cy="451485"/>
        </a:xfrm>
        <a:prstGeom prst="rect">
          <a:avLst/>
        </a:prstGeom>
      </xdr:spPr>
    </xdr:pic>
    <xdr:clientData/>
  </xdr:twoCellAnchor>
  <xdr:twoCellAnchor>
    <xdr:from>
      <xdr:col>11</xdr:col>
      <xdr:colOff>57150</xdr:colOff>
      <xdr:row>0</xdr:row>
      <xdr:rowOff>142875</xdr:rowOff>
    </xdr:from>
    <xdr:to>
      <xdr:col>12</xdr:col>
      <xdr:colOff>3109632</xdr:colOff>
      <xdr:row>4</xdr:row>
      <xdr:rowOff>36418</xdr:rowOff>
    </xdr:to>
    <xdr:sp macro="" textlink="">
      <xdr:nvSpPr>
        <xdr:cNvPr id="7" name="Tekstvak 6">
          <a:extLst>
            <a:ext uri="{FF2B5EF4-FFF2-40B4-BE49-F238E27FC236}">
              <a16:creationId xmlns:a16="http://schemas.microsoft.com/office/drawing/2014/main" id="{00000000-0008-0000-0000-000007000000}"/>
            </a:ext>
          </a:extLst>
        </xdr:cNvPr>
        <xdr:cNvSpPr txBox="1"/>
      </xdr:nvSpPr>
      <xdr:spPr>
        <a:xfrm>
          <a:off x="8972550" y="142875"/>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11</xdr:col>
      <xdr:colOff>56606</xdr:colOff>
      <xdr:row>6</xdr:row>
      <xdr:rowOff>85725</xdr:rowOff>
    </xdr:from>
    <xdr:to>
      <xdr:col>12</xdr:col>
      <xdr:colOff>4299585</xdr:colOff>
      <xdr:row>15</xdr:row>
      <xdr:rowOff>76200</xdr:rowOff>
    </xdr:to>
    <xdr:pic>
      <xdr:nvPicPr>
        <xdr:cNvPr id="8" name="Afbeelding 7">
          <a:hlinkClick xmlns:r="http://schemas.openxmlformats.org/officeDocument/2006/relationships" r:id="rId2"/>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81181" y="1514475"/>
          <a:ext cx="4966879" cy="1447800"/>
        </a:xfrm>
        <a:prstGeom prst="rect">
          <a:avLst/>
        </a:prstGeom>
      </xdr:spPr>
    </xdr:pic>
    <xdr:clientData/>
  </xdr:twoCellAnchor>
  <xdr:twoCellAnchor editAs="oneCell">
    <xdr:from>
      <xdr:col>11</xdr:col>
      <xdr:colOff>38100</xdr:colOff>
      <xdr:row>15</xdr:row>
      <xdr:rowOff>129213</xdr:rowOff>
    </xdr:from>
    <xdr:to>
      <xdr:col>12</xdr:col>
      <xdr:colOff>4299585</xdr:colOff>
      <xdr:row>25</xdr:row>
      <xdr:rowOff>27480</xdr:rowOff>
    </xdr:to>
    <xdr:pic>
      <xdr:nvPicPr>
        <xdr:cNvPr id="9" name="Afbeelding 8">
          <a:hlinkClick xmlns:r="http://schemas.openxmlformats.org/officeDocument/2006/relationships" r:id="rId4"/>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162675" y="3015288"/>
          <a:ext cx="4985385" cy="1517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85725</xdr:colOff>
      <xdr:row>0</xdr:row>
      <xdr:rowOff>85725</xdr:rowOff>
    </xdr:from>
    <xdr:to>
      <xdr:col>10</xdr:col>
      <xdr:colOff>3862107</xdr:colOff>
      <xdr:row>4</xdr:row>
      <xdr:rowOff>141193</xdr:rowOff>
    </xdr:to>
    <xdr:sp macro="" textlink="">
      <xdr:nvSpPr>
        <xdr:cNvPr id="11" name="Tekstvak 10">
          <a:extLst>
            <a:ext uri="{FF2B5EF4-FFF2-40B4-BE49-F238E27FC236}">
              <a16:creationId xmlns:a16="http://schemas.microsoft.com/office/drawing/2014/main" id="{00000000-0008-0000-0100-00000B000000}"/>
            </a:ext>
          </a:extLst>
        </xdr:cNvPr>
        <xdr:cNvSpPr txBox="1"/>
      </xdr:nvSpPr>
      <xdr:spPr>
        <a:xfrm>
          <a:off x="5981700" y="85725"/>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5</xdr:col>
      <xdr:colOff>723900</xdr:colOff>
      <xdr:row>0</xdr:row>
      <xdr:rowOff>209550</xdr:rowOff>
    </xdr:from>
    <xdr:to>
      <xdr:col>9</xdr:col>
      <xdr:colOff>271694</xdr:colOff>
      <xdr:row>2</xdr:row>
      <xdr:rowOff>41910</xdr:rowOff>
    </xdr:to>
    <xdr:pic>
      <xdr:nvPicPr>
        <xdr:cNvPr id="14" name="Afbeelding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3314700" y="209550"/>
          <a:ext cx="2119544" cy="451485"/>
        </a:xfrm>
        <a:prstGeom prst="rect">
          <a:avLst/>
        </a:prstGeom>
      </xdr:spPr>
    </xdr:pic>
    <xdr:clientData/>
  </xdr:twoCellAnchor>
  <xdr:twoCellAnchor editAs="oneCell">
    <xdr:from>
      <xdr:col>8</xdr:col>
      <xdr:colOff>332831</xdr:colOff>
      <xdr:row>6</xdr:row>
      <xdr:rowOff>95250</xdr:rowOff>
    </xdr:from>
    <xdr:to>
      <xdr:col>10</xdr:col>
      <xdr:colOff>3851910</xdr:colOff>
      <xdr:row>15</xdr:row>
      <xdr:rowOff>85725</xdr:rowOff>
    </xdr:to>
    <xdr:pic>
      <xdr:nvPicPr>
        <xdr:cNvPr id="17" name="Afbeelding 16">
          <a:hlinkClick xmlns:r="http://schemas.openxmlformats.org/officeDocument/2006/relationships" r:id="rId2"/>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781006" y="1362075"/>
          <a:ext cx="4966879" cy="1447800"/>
        </a:xfrm>
        <a:prstGeom prst="rect">
          <a:avLst/>
        </a:prstGeom>
      </xdr:spPr>
    </xdr:pic>
    <xdr:clientData/>
  </xdr:twoCellAnchor>
  <xdr:twoCellAnchor editAs="oneCell">
    <xdr:from>
      <xdr:col>8</xdr:col>
      <xdr:colOff>314325</xdr:colOff>
      <xdr:row>15</xdr:row>
      <xdr:rowOff>138738</xdr:rowOff>
    </xdr:from>
    <xdr:to>
      <xdr:col>10</xdr:col>
      <xdr:colOff>3851910</xdr:colOff>
      <xdr:row>25</xdr:row>
      <xdr:rowOff>37005</xdr:rowOff>
    </xdr:to>
    <xdr:pic>
      <xdr:nvPicPr>
        <xdr:cNvPr id="18" name="Afbeelding 17">
          <a:hlinkClick xmlns:r="http://schemas.openxmlformats.org/officeDocument/2006/relationships" r:id="rId4"/>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62500" y="2862888"/>
          <a:ext cx="4985385" cy="15175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xdr:colOff>
      <xdr:row>0</xdr:row>
      <xdr:rowOff>321945</xdr:rowOff>
    </xdr:from>
    <xdr:to>
      <xdr:col>6</xdr:col>
      <xdr:colOff>677459</xdr:colOff>
      <xdr:row>2</xdr:row>
      <xdr:rowOff>11430</xdr:rowOff>
    </xdr:to>
    <xdr:pic>
      <xdr:nvPicPr>
        <xdr:cNvPr id="5" name="Afbeelding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3729990" y="321945"/>
          <a:ext cx="2119544" cy="451485"/>
        </a:xfrm>
        <a:prstGeom prst="rect">
          <a:avLst/>
        </a:prstGeom>
      </xdr:spPr>
    </xdr:pic>
    <xdr:clientData/>
  </xdr:twoCellAnchor>
  <xdr:twoCellAnchor>
    <xdr:from>
      <xdr:col>8</xdr:col>
      <xdr:colOff>28575</xdr:colOff>
      <xdr:row>0</xdr:row>
      <xdr:rowOff>104775</xdr:rowOff>
    </xdr:from>
    <xdr:to>
      <xdr:col>8</xdr:col>
      <xdr:colOff>3804957</xdr:colOff>
      <xdr:row>4</xdr:row>
      <xdr:rowOff>17368</xdr:rowOff>
    </xdr:to>
    <xdr:sp macro="" textlink="">
      <xdr:nvSpPr>
        <xdr:cNvPr id="6" name="Tekstvak 5">
          <a:extLst>
            <a:ext uri="{FF2B5EF4-FFF2-40B4-BE49-F238E27FC236}">
              <a16:creationId xmlns:a16="http://schemas.microsoft.com/office/drawing/2014/main" id="{00000000-0008-0000-0200-000006000000}"/>
            </a:ext>
          </a:extLst>
        </xdr:cNvPr>
        <xdr:cNvSpPr txBox="1"/>
      </xdr:nvSpPr>
      <xdr:spPr>
        <a:xfrm>
          <a:off x="6991350" y="104775"/>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5</xdr:col>
      <xdr:colOff>633821</xdr:colOff>
      <xdr:row>6</xdr:row>
      <xdr:rowOff>93345</xdr:rowOff>
    </xdr:from>
    <xdr:to>
      <xdr:col>8</xdr:col>
      <xdr:colOff>3810000</xdr:colOff>
      <xdr:row>15</xdr:row>
      <xdr:rowOff>83820</xdr:rowOff>
    </xdr:to>
    <xdr:pic>
      <xdr:nvPicPr>
        <xdr:cNvPr id="9" name="Afbeelding 8">
          <a:hlinkClick xmlns:r="http://schemas.openxmlformats.org/officeDocument/2006/relationships" r:id="rId2"/>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081996" y="1503045"/>
          <a:ext cx="4966879" cy="1447800"/>
        </a:xfrm>
        <a:prstGeom prst="rect">
          <a:avLst/>
        </a:prstGeom>
      </xdr:spPr>
    </xdr:pic>
    <xdr:clientData/>
  </xdr:twoCellAnchor>
  <xdr:twoCellAnchor editAs="oneCell">
    <xdr:from>
      <xdr:col>5</xdr:col>
      <xdr:colOff>615315</xdr:colOff>
      <xdr:row>15</xdr:row>
      <xdr:rowOff>136833</xdr:rowOff>
    </xdr:from>
    <xdr:to>
      <xdr:col>8</xdr:col>
      <xdr:colOff>3810000</xdr:colOff>
      <xdr:row>24</xdr:row>
      <xdr:rowOff>111300</xdr:rowOff>
    </xdr:to>
    <xdr:pic>
      <xdr:nvPicPr>
        <xdr:cNvPr id="10" name="Afbeelding 9">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63490" y="3003858"/>
          <a:ext cx="4985385" cy="15175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428625</xdr:colOff>
      <xdr:row>0</xdr:row>
      <xdr:rowOff>114300</xdr:rowOff>
    </xdr:from>
    <xdr:to>
      <xdr:col>8</xdr:col>
      <xdr:colOff>4205007</xdr:colOff>
      <xdr:row>2</xdr:row>
      <xdr:rowOff>64993</xdr:rowOff>
    </xdr:to>
    <xdr:sp macro="" textlink="">
      <xdr:nvSpPr>
        <xdr:cNvPr id="7" name="Tekstvak 6">
          <a:extLst>
            <a:ext uri="{FF2B5EF4-FFF2-40B4-BE49-F238E27FC236}">
              <a16:creationId xmlns:a16="http://schemas.microsoft.com/office/drawing/2014/main" id="{00000000-0008-0000-0300-000007000000}"/>
            </a:ext>
          </a:extLst>
        </xdr:cNvPr>
        <xdr:cNvSpPr txBox="1"/>
      </xdr:nvSpPr>
      <xdr:spPr>
        <a:xfrm>
          <a:off x="6638925" y="114300"/>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4</xdr:col>
      <xdr:colOff>419100</xdr:colOff>
      <xdr:row>0</xdr:row>
      <xdr:rowOff>323850</xdr:rowOff>
    </xdr:from>
    <xdr:to>
      <xdr:col>7</xdr:col>
      <xdr:colOff>385994</xdr:colOff>
      <xdr:row>1</xdr:row>
      <xdr:rowOff>51435</xdr:rowOff>
    </xdr:to>
    <xdr:pic>
      <xdr:nvPicPr>
        <xdr:cNvPr id="8" name="Afbeelding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3752850" y="323850"/>
          <a:ext cx="2119544" cy="451485"/>
        </a:xfrm>
        <a:prstGeom prst="rect">
          <a:avLst/>
        </a:prstGeom>
      </xdr:spPr>
    </xdr:pic>
    <xdr:clientData/>
  </xdr:twoCellAnchor>
  <xdr:twoCellAnchor editAs="oneCell">
    <xdr:from>
      <xdr:col>7</xdr:col>
      <xdr:colOff>52796</xdr:colOff>
      <xdr:row>7</xdr:row>
      <xdr:rowOff>114300</xdr:rowOff>
    </xdr:from>
    <xdr:to>
      <xdr:col>9</xdr:col>
      <xdr:colOff>0</xdr:colOff>
      <xdr:row>16</xdr:row>
      <xdr:rowOff>104775</xdr:rowOff>
    </xdr:to>
    <xdr:pic>
      <xdr:nvPicPr>
        <xdr:cNvPr id="11" name="Afbeelding 10">
          <a:hlinkClick xmlns:r="http://schemas.openxmlformats.org/officeDocument/2006/relationships" r:id="rId2"/>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39196" y="2133600"/>
          <a:ext cx="4966879" cy="1447800"/>
        </a:xfrm>
        <a:prstGeom prst="rect">
          <a:avLst/>
        </a:prstGeom>
      </xdr:spPr>
    </xdr:pic>
    <xdr:clientData/>
  </xdr:twoCellAnchor>
  <xdr:twoCellAnchor editAs="oneCell">
    <xdr:from>
      <xdr:col>7</xdr:col>
      <xdr:colOff>34290</xdr:colOff>
      <xdr:row>16</xdr:row>
      <xdr:rowOff>157788</xdr:rowOff>
    </xdr:from>
    <xdr:to>
      <xdr:col>9</xdr:col>
      <xdr:colOff>0</xdr:colOff>
      <xdr:row>26</xdr:row>
      <xdr:rowOff>56055</xdr:rowOff>
    </xdr:to>
    <xdr:pic>
      <xdr:nvPicPr>
        <xdr:cNvPr id="12" name="Afbeelding 11">
          <a:hlinkClick xmlns:r="http://schemas.openxmlformats.org/officeDocument/2006/relationships" r:id="rId4"/>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520690" y="3634413"/>
          <a:ext cx="4985385" cy="15175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876300</xdr:colOff>
      <xdr:row>2</xdr:row>
      <xdr:rowOff>96932</xdr:rowOff>
    </xdr:from>
    <xdr:to>
      <xdr:col>6</xdr:col>
      <xdr:colOff>3614457</xdr:colOff>
      <xdr:row>8</xdr:row>
      <xdr:rowOff>57150</xdr:rowOff>
    </xdr:to>
    <xdr:sp macro="" textlink="">
      <xdr:nvSpPr>
        <xdr:cNvPr id="6" name="Tekstvak 5">
          <a:extLst>
            <a:ext uri="{FF2B5EF4-FFF2-40B4-BE49-F238E27FC236}">
              <a16:creationId xmlns:a16="http://schemas.microsoft.com/office/drawing/2014/main" id="{00000000-0008-0000-0400-000006000000}"/>
            </a:ext>
          </a:extLst>
        </xdr:cNvPr>
        <xdr:cNvSpPr txBox="1"/>
      </xdr:nvSpPr>
      <xdr:spPr>
        <a:xfrm>
          <a:off x="7724775" y="420782"/>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3</xdr:col>
      <xdr:colOff>0</xdr:colOff>
      <xdr:row>2</xdr:row>
      <xdr:rowOff>0</xdr:rowOff>
    </xdr:from>
    <xdr:to>
      <xdr:col>5</xdr:col>
      <xdr:colOff>679128</xdr:colOff>
      <xdr:row>4</xdr:row>
      <xdr:rowOff>48425</xdr:rowOff>
    </xdr:to>
    <xdr:pic>
      <xdr:nvPicPr>
        <xdr:cNvPr id="2" name="Afbeelding 1">
          <a:extLst>
            <a:ext uri="{FF2B5EF4-FFF2-40B4-BE49-F238E27FC236}">
              <a16:creationId xmlns:a16="http://schemas.microsoft.com/office/drawing/2014/main" id="{6F11BED3-13C3-4E00-B58D-A89E04CFF901}"/>
            </a:ext>
          </a:extLst>
        </xdr:cNvPr>
        <xdr:cNvPicPr>
          <a:picLocks noChangeAspect="1"/>
        </xdr:cNvPicPr>
      </xdr:nvPicPr>
      <xdr:blipFill>
        <a:blip xmlns:r="http://schemas.openxmlformats.org/officeDocument/2006/relationships" r:embed="rId1"/>
        <a:stretch>
          <a:fillRect/>
        </a:stretch>
      </xdr:blipFill>
      <xdr:spPr>
        <a:xfrm>
          <a:off x="5381625" y="323850"/>
          <a:ext cx="2145978" cy="438950"/>
        </a:xfrm>
        <a:prstGeom prst="rect">
          <a:avLst/>
        </a:prstGeom>
      </xdr:spPr>
    </xdr:pic>
    <xdr:clientData/>
  </xdr:twoCellAnchor>
  <xdr:twoCellAnchor>
    <xdr:from>
      <xdr:col>0</xdr:col>
      <xdr:colOff>57150</xdr:colOff>
      <xdr:row>5</xdr:row>
      <xdr:rowOff>76200</xdr:rowOff>
    </xdr:from>
    <xdr:to>
      <xdr:col>5</xdr:col>
      <xdr:colOff>809626</xdr:colOff>
      <xdr:row>33</xdr:row>
      <xdr:rowOff>114300</xdr:rowOff>
    </xdr:to>
    <xdr:graphicFrame macro="">
      <xdr:nvGraphicFramePr>
        <xdr:cNvPr id="8" name="Grafiek 2">
          <a:extLst>
            <a:ext uri="{FF2B5EF4-FFF2-40B4-BE49-F238E27FC236}">
              <a16:creationId xmlns:a16="http://schemas.microsoft.com/office/drawing/2014/main" id="{47EEBB11-0AB1-4DE9-AB45-7DFBA91E9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33</xdr:row>
      <xdr:rowOff>28575</xdr:rowOff>
    </xdr:from>
    <xdr:to>
      <xdr:col>3</xdr:col>
      <xdr:colOff>609600</xdr:colOff>
      <xdr:row>36</xdr:row>
      <xdr:rowOff>104775</xdr:rowOff>
    </xdr:to>
    <xdr:sp macro="" textlink="">
      <xdr:nvSpPr>
        <xdr:cNvPr id="3" name="Tekstvak 2">
          <a:extLst>
            <a:ext uri="{FF2B5EF4-FFF2-40B4-BE49-F238E27FC236}">
              <a16:creationId xmlns:a16="http://schemas.microsoft.com/office/drawing/2014/main" id="{D1B3F71E-0FB3-4F6E-B4F4-11F39BAA7903}"/>
            </a:ext>
          </a:extLst>
        </xdr:cNvPr>
        <xdr:cNvSpPr txBox="1"/>
      </xdr:nvSpPr>
      <xdr:spPr>
        <a:xfrm>
          <a:off x="1981200" y="5438775"/>
          <a:ext cx="401002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t>            Gemiddelde jaarprijs tot datum</a:t>
          </a:r>
        </a:p>
        <a:p>
          <a:r>
            <a:rPr lang="nl-NL" sz="1100" baseline="0"/>
            <a:t>            Gemiddelde weekprijs</a:t>
          </a:r>
          <a:endParaRPr lang="nl-NL" sz="1100"/>
        </a:p>
      </xdr:txBody>
    </xdr:sp>
    <xdr:clientData/>
  </xdr:twoCellAnchor>
  <xdr:twoCellAnchor>
    <xdr:from>
      <xdr:col>1</xdr:col>
      <xdr:colOff>1933575</xdr:colOff>
      <xdr:row>34</xdr:row>
      <xdr:rowOff>9525</xdr:rowOff>
    </xdr:from>
    <xdr:to>
      <xdr:col>1</xdr:col>
      <xdr:colOff>2152650</xdr:colOff>
      <xdr:row>34</xdr:row>
      <xdr:rowOff>9525</xdr:rowOff>
    </xdr:to>
    <xdr:cxnSp macro="">
      <xdr:nvCxnSpPr>
        <xdr:cNvPr id="13" name="Rechte verbindingslijn 12">
          <a:extLst>
            <a:ext uri="{FF2B5EF4-FFF2-40B4-BE49-F238E27FC236}">
              <a16:creationId xmlns:a16="http://schemas.microsoft.com/office/drawing/2014/main" id="{CC82BA9E-0746-4796-B066-763860D3A6E4}"/>
            </a:ext>
          </a:extLst>
        </xdr:cNvPr>
        <xdr:cNvCxnSpPr/>
      </xdr:nvCxnSpPr>
      <xdr:spPr bwMode="auto">
        <a:xfrm>
          <a:off x="2114550" y="5581650"/>
          <a:ext cx="219075" cy="0"/>
        </a:xfrm>
        <a:prstGeom prst="line">
          <a:avLst/>
        </a:prstGeom>
        <a:ln cmpd="sng">
          <a:solidFill>
            <a:schemeClr val="accent6">
              <a:lumMod val="60000"/>
              <a:lumOff val="40000"/>
            </a:schemeClr>
          </a:solidFill>
          <a:headEnd type="none" w="med" len="med"/>
          <a:tailEnd type="none" w="med" len="med"/>
        </a:ln>
        <a:effectLst/>
      </xdr:spPr>
      <xdr:style>
        <a:lnRef idx="2">
          <a:schemeClr val="accent6"/>
        </a:lnRef>
        <a:fillRef idx="0">
          <a:schemeClr val="accent6"/>
        </a:fillRef>
        <a:effectRef idx="1">
          <a:schemeClr val="accent6"/>
        </a:effectRef>
        <a:fontRef idx="minor">
          <a:schemeClr val="tx1"/>
        </a:fontRef>
      </xdr:style>
    </xdr:cxnSp>
    <xdr:clientData/>
  </xdr:twoCellAnchor>
  <xdr:twoCellAnchor>
    <xdr:from>
      <xdr:col>1</xdr:col>
      <xdr:colOff>1924050</xdr:colOff>
      <xdr:row>35</xdr:row>
      <xdr:rowOff>0</xdr:rowOff>
    </xdr:from>
    <xdr:to>
      <xdr:col>1</xdr:col>
      <xdr:colOff>2143125</xdr:colOff>
      <xdr:row>35</xdr:row>
      <xdr:rowOff>0</xdr:rowOff>
    </xdr:to>
    <xdr:cxnSp macro="">
      <xdr:nvCxnSpPr>
        <xdr:cNvPr id="14" name="Rechte verbindingslijn 13">
          <a:extLst>
            <a:ext uri="{FF2B5EF4-FFF2-40B4-BE49-F238E27FC236}">
              <a16:creationId xmlns:a16="http://schemas.microsoft.com/office/drawing/2014/main" id="{BCEFF2CD-D528-4BD8-8F82-130C8B02CE6D}"/>
            </a:ext>
          </a:extLst>
        </xdr:cNvPr>
        <xdr:cNvCxnSpPr/>
      </xdr:nvCxnSpPr>
      <xdr:spPr bwMode="auto">
        <a:xfrm>
          <a:off x="2105025" y="5734050"/>
          <a:ext cx="219075" cy="0"/>
        </a:xfrm>
        <a:prstGeom prst="line">
          <a:avLst/>
        </a:prstGeom>
        <a:ln>
          <a:solidFill>
            <a:schemeClr val="accent6">
              <a:lumMod val="75000"/>
            </a:schemeClr>
          </a:solidFill>
          <a:headEnd type="none" w="med" len="med"/>
          <a:tailEnd type="none" w="med" len="med"/>
        </a:ln>
        <a:effectLst/>
      </xdr:spPr>
      <xdr:style>
        <a:lnRef idx="2">
          <a:schemeClr val="accent6"/>
        </a:lnRef>
        <a:fillRef idx="0">
          <a:schemeClr val="accent6"/>
        </a:fillRef>
        <a:effectRef idx="1">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333375</xdr:colOff>
      <xdr:row>2</xdr:row>
      <xdr:rowOff>77882</xdr:rowOff>
    </xdr:from>
    <xdr:to>
      <xdr:col>7</xdr:col>
      <xdr:colOff>3500157</xdr:colOff>
      <xdr:row>8</xdr:row>
      <xdr:rowOff>38100</xdr:rowOff>
    </xdr:to>
    <xdr:sp macro="" textlink="">
      <xdr:nvSpPr>
        <xdr:cNvPr id="6" name="Tekstvak 5">
          <a:extLst>
            <a:ext uri="{FF2B5EF4-FFF2-40B4-BE49-F238E27FC236}">
              <a16:creationId xmlns:a16="http://schemas.microsoft.com/office/drawing/2014/main" id="{00000000-0008-0000-0500-000006000000}"/>
            </a:ext>
          </a:extLst>
        </xdr:cNvPr>
        <xdr:cNvSpPr txBox="1"/>
      </xdr:nvSpPr>
      <xdr:spPr>
        <a:xfrm>
          <a:off x="7791450" y="401732"/>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xdr:from>
      <xdr:col>1</xdr:col>
      <xdr:colOff>0</xdr:colOff>
      <xdr:row>6</xdr:row>
      <xdr:rowOff>0</xdr:rowOff>
    </xdr:from>
    <xdr:to>
      <xdr:col>6</xdr:col>
      <xdr:colOff>238125</xdr:colOff>
      <xdr:row>32</xdr:row>
      <xdr:rowOff>85725</xdr:rowOff>
    </xdr:to>
    <xdr:graphicFrame macro="">
      <xdr:nvGraphicFramePr>
        <xdr:cNvPr id="5" name="Grafiek 3">
          <a:extLst>
            <a:ext uri="{FF2B5EF4-FFF2-40B4-BE49-F238E27FC236}">
              <a16:creationId xmlns:a16="http://schemas.microsoft.com/office/drawing/2014/main" id="{7D5E0A80-2FA8-4F19-8467-4EB001B63D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2</xdr:row>
      <xdr:rowOff>0</xdr:rowOff>
    </xdr:from>
    <xdr:to>
      <xdr:col>6</xdr:col>
      <xdr:colOff>67859</xdr:colOff>
      <xdr:row>4</xdr:row>
      <xdr:rowOff>47625</xdr:rowOff>
    </xdr:to>
    <xdr:pic>
      <xdr:nvPicPr>
        <xdr:cNvPr id="8" name="Afbeelding 7">
          <a:extLst>
            <a:ext uri="{FF2B5EF4-FFF2-40B4-BE49-F238E27FC236}">
              <a16:creationId xmlns:a16="http://schemas.microsoft.com/office/drawing/2014/main" id="{4994BA1A-6CD3-4456-B766-5856DB68AFFA}"/>
            </a:ext>
          </a:extLst>
        </xdr:cNvPr>
        <xdr:cNvPicPr>
          <a:picLocks noChangeAspect="1"/>
        </xdr:cNvPicPr>
      </xdr:nvPicPr>
      <xdr:blipFill>
        <a:blip xmlns:r="http://schemas.openxmlformats.org/officeDocument/2006/relationships" r:embed="rId2"/>
        <a:stretch>
          <a:fillRect/>
        </a:stretch>
      </xdr:blipFill>
      <xdr:spPr>
        <a:xfrm>
          <a:off x="5381625" y="323850"/>
          <a:ext cx="2144309" cy="438150"/>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18"/>
  <sheetViews>
    <sheetView tabSelected="1" topLeftCell="B1" zoomScaleNormal="100" workbookViewId="0">
      <pane ySplit="6" topLeftCell="A354" activePane="bottomLeft" state="frozen"/>
      <selection activeCell="C34" sqref="C34"/>
      <selection pane="bottomLeft" activeCell="J371" sqref="J371"/>
    </sheetView>
  </sheetViews>
  <sheetFormatPr defaultColWidth="0" defaultRowHeight="0" customHeight="1" zeroHeight="1" x14ac:dyDescent="0.2"/>
  <cols>
    <col min="1" max="1" width="3" style="12" hidden="1" customWidth="1"/>
    <col min="2" max="2" width="10.7109375" style="30" customWidth="1"/>
    <col min="3" max="3" width="15.85546875" style="31" customWidth="1"/>
    <col min="4" max="6" width="14.28515625" style="31" customWidth="1"/>
    <col min="7" max="7" width="12.42578125" style="31" customWidth="1"/>
    <col min="8" max="8" width="16.28515625" style="31" customWidth="1"/>
    <col min="9" max="9" width="10.7109375" style="31" hidden="1" customWidth="1"/>
    <col min="10" max="10" width="18.5703125" style="31" customWidth="1"/>
    <col min="11" max="12" width="10.85546875" style="13" customWidth="1"/>
    <col min="13" max="13" width="64.7109375" style="13" customWidth="1"/>
    <col min="14" max="14" width="0.85546875" style="14" customWidth="1"/>
    <col min="15" max="15" width="9.140625" style="14" hidden="1" customWidth="1"/>
    <col min="16" max="29" width="0" style="14" hidden="1" customWidth="1"/>
    <col min="30" max="16384" width="9.140625" style="14" hidden="1"/>
  </cols>
  <sheetData>
    <row r="1" spans="1:15" s="13" customFormat="1" ht="48.75" customHeight="1" x14ac:dyDescent="0.2">
      <c r="A1" s="12"/>
      <c r="B1" s="52" t="s">
        <v>14</v>
      </c>
      <c r="C1" s="52"/>
      <c r="D1" s="52"/>
      <c r="E1" s="52"/>
      <c r="F1" s="52"/>
      <c r="G1" s="52"/>
      <c r="H1" s="14"/>
      <c r="I1" s="14"/>
      <c r="J1" s="14"/>
      <c r="K1" s="14"/>
      <c r="L1" s="14"/>
      <c r="M1" s="54"/>
      <c r="N1" s="54"/>
      <c r="O1" s="54"/>
    </row>
    <row r="2" spans="1:15" s="13" customFormat="1" ht="12.75" x14ac:dyDescent="0.2">
      <c r="A2" s="12"/>
      <c r="B2" s="15"/>
      <c r="C2" s="16"/>
      <c r="D2" s="16"/>
      <c r="E2" s="16"/>
      <c r="F2" s="16"/>
      <c r="G2" s="16"/>
      <c r="H2" s="16"/>
      <c r="I2" s="16"/>
      <c r="J2" s="16"/>
      <c r="K2" s="17"/>
      <c r="L2" s="17"/>
      <c r="M2" s="54"/>
      <c r="N2" s="54"/>
      <c r="O2" s="54"/>
    </row>
    <row r="3" spans="1:15" s="13" customFormat="1" ht="12.75" x14ac:dyDescent="0.2">
      <c r="A3" s="12"/>
      <c r="B3" s="55" t="s">
        <v>4</v>
      </c>
      <c r="C3" s="56"/>
      <c r="D3" s="56"/>
      <c r="E3" s="56"/>
      <c r="F3" s="56"/>
      <c r="G3" s="56"/>
      <c r="H3" s="18"/>
      <c r="I3" s="18"/>
      <c r="J3" s="18"/>
      <c r="K3" s="17"/>
      <c r="L3" s="17"/>
      <c r="M3" s="19"/>
      <c r="N3" s="19"/>
      <c r="O3" s="19"/>
    </row>
    <row r="4" spans="1:15" s="13" customFormat="1" ht="12.75" x14ac:dyDescent="0.2">
      <c r="A4" s="12"/>
      <c r="B4" s="18" t="s">
        <v>3</v>
      </c>
      <c r="C4" s="16"/>
      <c r="D4" s="16"/>
      <c r="E4" s="16"/>
      <c r="F4" s="16"/>
      <c r="G4" s="16"/>
      <c r="H4" s="16"/>
      <c r="I4" s="16"/>
      <c r="J4" s="16"/>
      <c r="K4" s="17"/>
      <c r="L4" s="17"/>
      <c r="M4" s="5"/>
      <c r="N4" s="20"/>
      <c r="O4" s="20"/>
    </row>
    <row r="5" spans="1:15" s="13" customFormat="1" ht="12.75" x14ac:dyDescent="0.2">
      <c r="A5" s="12"/>
      <c r="B5" s="18"/>
      <c r="C5" s="23"/>
      <c r="D5" s="23"/>
      <c r="E5" s="23"/>
      <c r="F5" s="23"/>
      <c r="G5" s="23"/>
      <c r="H5" s="53" t="s">
        <v>20</v>
      </c>
      <c r="I5" s="53"/>
      <c r="J5" s="53"/>
      <c r="K5" s="17"/>
      <c r="L5" s="17"/>
      <c r="M5" s="21"/>
      <c r="N5" s="17"/>
      <c r="O5" s="17"/>
    </row>
    <row r="6" spans="1:15" s="13" customFormat="1" ht="12.75" x14ac:dyDescent="0.2">
      <c r="A6" s="12"/>
      <c r="B6" s="24" t="s">
        <v>2</v>
      </c>
      <c r="C6" s="25" t="s">
        <v>9</v>
      </c>
      <c r="D6" s="25" t="s">
        <v>15</v>
      </c>
      <c r="E6" s="25" t="s">
        <v>17</v>
      </c>
      <c r="F6" s="25" t="s">
        <v>16</v>
      </c>
      <c r="G6" s="25" t="s">
        <v>1</v>
      </c>
      <c r="H6" s="26" t="s">
        <v>0</v>
      </c>
      <c r="I6" s="26" t="s">
        <v>13</v>
      </c>
      <c r="J6" s="25" t="s">
        <v>10</v>
      </c>
      <c r="K6" s="17"/>
      <c r="L6" s="17"/>
      <c r="M6" s="21"/>
      <c r="N6" s="17"/>
      <c r="O6" s="17"/>
    </row>
    <row r="7" spans="1:15" s="13" customFormat="1" ht="12.75" customHeight="1" x14ac:dyDescent="0.2">
      <c r="A7" s="12">
        <v>52</v>
      </c>
      <c r="B7" s="36">
        <v>44927</v>
      </c>
      <c r="C7" s="2">
        <f>IF(G7&gt;0,A7,"")</f>
        <v>52</v>
      </c>
      <c r="D7" s="27">
        <v>161.75</v>
      </c>
      <c r="E7" s="27">
        <v>257.92</v>
      </c>
      <c r="F7" s="27">
        <v>97.11</v>
      </c>
      <c r="G7" s="11">
        <v>159.6</v>
      </c>
      <c r="H7" s="29">
        <f>IF(G7="","",AVERAGE(G7:G7))</f>
        <v>159.6</v>
      </c>
      <c r="I7" s="29">
        <f>IF(H7="","",(AVERAGE(G7:G7)))</f>
        <v>159.6</v>
      </c>
      <c r="J7" s="29">
        <f>IF(G7="","",AVERAGE($G$7:G7))</f>
        <v>159.6</v>
      </c>
      <c r="K7" s="17"/>
      <c r="L7" s="17"/>
      <c r="N7" s="17"/>
      <c r="O7" s="17"/>
    </row>
    <row r="8" spans="1:15" s="13" customFormat="1" ht="12.75" x14ac:dyDescent="0.2">
      <c r="A8" s="12">
        <v>1</v>
      </c>
      <c r="B8" s="36">
        <v>44928</v>
      </c>
      <c r="C8" s="2">
        <f t="shared" ref="C8:C71" si="0">IF(G8&gt;0,A8,"")</f>
        <v>1</v>
      </c>
      <c r="D8" s="27">
        <v>161.75</v>
      </c>
      <c r="E8" s="27">
        <v>257.92</v>
      </c>
      <c r="F8" s="27">
        <v>97.11</v>
      </c>
      <c r="G8" s="11">
        <v>159.6</v>
      </c>
      <c r="H8" s="29">
        <f>IF(G8="","",AVERAGE(G8:G8))</f>
        <v>159.6</v>
      </c>
      <c r="I8" s="29">
        <f>IF(H8="","",(AVERAGE(G8:G8)))</f>
        <v>159.6</v>
      </c>
      <c r="J8" s="29">
        <f>IF(G8="","",AVERAGE($G$7:G8))</f>
        <v>159.6</v>
      </c>
      <c r="K8" s="14"/>
      <c r="L8" s="14"/>
      <c r="M8" s="14"/>
      <c r="N8" s="14"/>
      <c r="O8" s="14"/>
    </row>
    <row r="9" spans="1:15" s="13" customFormat="1" ht="12.75" x14ac:dyDescent="0.2">
      <c r="A9" s="12">
        <v>1</v>
      </c>
      <c r="B9" s="36">
        <v>44929</v>
      </c>
      <c r="C9" s="2">
        <f t="shared" si="0"/>
        <v>1</v>
      </c>
      <c r="D9" s="27">
        <v>162.57</v>
      </c>
      <c r="E9" s="27">
        <v>257.92</v>
      </c>
      <c r="F9" s="27">
        <v>97.11</v>
      </c>
      <c r="G9" s="11">
        <v>160.41999999999999</v>
      </c>
      <c r="H9" s="29">
        <f>IF(G9="","",AVERAGE(G8:G9))</f>
        <v>160.01</v>
      </c>
      <c r="I9" s="29">
        <f>IF(H8="","",(AVERAGE(G8:G9)))</f>
        <v>160.01</v>
      </c>
      <c r="J9" s="29">
        <f>IF(G9="","",AVERAGE($G$7:G9))</f>
        <v>159.87333333333333</v>
      </c>
      <c r="K9" s="14"/>
      <c r="L9" s="14"/>
      <c r="M9" s="14"/>
      <c r="N9" s="14"/>
      <c r="O9" s="14"/>
    </row>
    <row r="10" spans="1:15" s="13" customFormat="1" ht="12.75" customHeight="1" x14ac:dyDescent="0.2">
      <c r="A10" s="12">
        <v>1</v>
      </c>
      <c r="B10" s="36">
        <v>44930</v>
      </c>
      <c r="C10" s="2">
        <f t="shared" si="0"/>
        <v>1</v>
      </c>
      <c r="D10" s="27">
        <v>163.4</v>
      </c>
      <c r="E10" s="27">
        <v>257.92</v>
      </c>
      <c r="F10" s="27">
        <v>97.11</v>
      </c>
      <c r="G10" s="11">
        <v>161.25</v>
      </c>
      <c r="H10" s="29">
        <f>IF(G10="","",AVERAGE(G8:G10))</f>
        <v>160.42333333333332</v>
      </c>
      <c r="I10" s="29">
        <f>IF(H8="","",(AVERAGE(G8:G10)))</f>
        <v>160.42333333333332</v>
      </c>
      <c r="J10" s="29">
        <f>IF(G10="","",AVERAGE($G$7:G10))</f>
        <v>160.2175</v>
      </c>
      <c r="K10" s="14"/>
      <c r="L10" s="14"/>
      <c r="M10" s="14"/>
      <c r="N10" s="14"/>
      <c r="O10" s="14"/>
    </row>
    <row r="11" spans="1:15" s="13" customFormat="1" ht="12.75" x14ac:dyDescent="0.2">
      <c r="A11" s="12">
        <v>1</v>
      </c>
      <c r="B11" s="36">
        <v>44931</v>
      </c>
      <c r="C11" s="2">
        <f>IF(G11&gt;0,A11,"")</f>
        <v>1</v>
      </c>
      <c r="D11" s="27">
        <v>163.4</v>
      </c>
      <c r="E11" s="27">
        <v>257.92</v>
      </c>
      <c r="F11" s="27">
        <v>97.11</v>
      </c>
      <c r="G11" s="11">
        <v>161.25</v>
      </c>
      <c r="H11" s="29">
        <f>IF(G11="","",AVERAGE(G8:G11))</f>
        <v>160.63</v>
      </c>
      <c r="I11" s="29">
        <f>IF(H8="","",(AVERAGE(G8:G11)))</f>
        <v>160.63</v>
      </c>
      <c r="J11" s="29">
        <f>IF(G11="","",AVERAGE($G$7:G11))</f>
        <v>160.42400000000001</v>
      </c>
      <c r="K11" s="14"/>
      <c r="L11" s="14"/>
      <c r="M11" s="14"/>
      <c r="N11" s="14"/>
      <c r="O11" s="14"/>
    </row>
    <row r="12" spans="1:15" s="13" customFormat="1" ht="12.75" x14ac:dyDescent="0.2">
      <c r="A12" s="12">
        <v>1</v>
      </c>
      <c r="B12" s="36">
        <v>44932</v>
      </c>
      <c r="C12" s="2">
        <f t="shared" si="0"/>
        <v>1</v>
      </c>
      <c r="D12" s="27">
        <v>163.4</v>
      </c>
      <c r="E12" s="27">
        <v>257.92</v>
      </c>
      <c r="F12" s="27">
        <v>97.11</v>
      </c>
      <c r="G12" s="11">
        <v>159.6</v>
      </c>
      <c r="H12" s="29">
        <f>IF(G12="","",AVERAGE(G8:G12))</f>
        <v>160.42400000000001</v>
      </c>
      <c r="I12" s="29">
        <f>IF(H8="","",(AVERAGE(G8:G12)))</f>
        <v>160.42400000000001</v>
      </c>
      <c r="J12" s="29">
        <f>IF(G12="","",AVERAGE($G$7:G12))</f>
        <v>160.28666666666666</v>
      </c>
      <c r="K12" s="14"/>
      <c r="L12" s="14"/>
      <c r="M12" s="14"/>
      <c r="N12" s="14"/>
      <c r="O12" s="14"/>
    </row>
    <row r="13" spans="1:15" s="13" customFormat="1" ht="12.75" x14ac:dyDescent="0.2">
      <c r="A13" s="12">
        <v>1</v>
      </c>
      <c r="B13" s="36">
        <v>44933</v>
      </c>
      <c r="C13" s="2">
        <f t="shared" si="0"/>
        <v>1</v>
      </c>
      <c r="D13" s="27">
        <v>162.57</v>
      </c>
      <c r="E13" s="27">
        <v>257.92</v>
      </c>
      <c r="F13" s="27">
        <v>97.11</v>
      </c>
      <c r="G13" s="11">
        <v>158.77000000000001</v>
      </c>
      <c r="H13" s="29">
        <f>IF(G13="","",AVERAGE(G8:G13))</f>
        <v>160.14833333333334</v>
      </c>
      <c r="I13" s="29">
        <f>IF(H8="","",(AVERAGE(G8:G13)))</f>
        <v>160.14833333333334</v>
      </c>
      <c r="J13" s="29">
        <f>IF(G13="","",AVERAGE($G$7:G13))</f>
        <v>160.07</v>
      </c>
      <c r="K13" s="14"/>
      <c r="L13" s="14"/>
      <c r="M13" s="14"/>
      <c r="N13" s="14"/>
      <c r="O13" s="14"/>
    </row>
    <row r="14" spans="1:15" s="13" customFormat="1" ht="12.75" x14ac:dyDescent="0.2">
      <c r="A14" s="12">
        <v>1</v>
      </c>
      <c r="B14" s="36">
        <v>44934</v>
      </c>
      <c r="C14" s="2">
        <f t="shared" si="0"/>
        <v>1</v>
      </c>
      <c r="D14" s="27">
        <v>162.57</v>
      </c>
      <c r="E14" s="27">
        <v>257.92</v>
      </c>
      <c r="F14" s="27">
        <v>97.11</v>
      </c>
      <c r="G14" s="11">
        <v>158.77000000000001</v>
      </c>
      <c r="H14" s="29">
        <f>IF(G14="","",AVERAGE(G8:G14))</f>
        <v>159.95142857142858</v>
      </c>
      <c r="I14" s="29">
        <f>IF(H8="","",(AVERAGE(G8:G14)))</f>
        <v>159.95142857142858</v>
      </c>
      <c r="J14" s="29">
        <f>IF(G14="","",AVERAGE($G$7:G14))</f>
        <v>159.9075</v>
      </c>
      <c r="K14" s="14"/>
      <c r="L14" s="14"/>
      <c r="M14" s="14"/>
      <c r="N14" s="14"/>
      <c r="O14" s="14"/>
    </row>
    <row r="15" spans="1:15" s="13" customFormat="1" ht="12.75" x14ac:dyDescent="0.2">
      <c r="A15" s="12">
        <v>2</v>
      </c>
      <c r="B15" s="36">
        <v>44935</v>
      </c>
      <c r="C15" s="2">
        <f t="shared" si="0"/>
        <v>2</v>
      </c>
      <c r="D15" s="27">
        <v>162.57</v>
      </c>
      <c r="E15" s="27">
        <v>257.92</v>
      </c>
      <c r="F15" s="27">
        <v>97.11</v>
      </c>
      <c r="G15" s="11">
        <v>158.77000000000001</v>
      </c>
      <c r="H15" s="29">
        <f t="shared" ref="H15" si="1">IF(G15="","",AVERAGE(G15:G15))</f>
        <v>158.77000000000001</v>
      </c>
      <c r="I15" s="29">
        <f t="shared" ref="I15" si="2">IF(H15="","",(AVERAGE(G15:G15)))</f>
        <v>158.77000000000001</v>
      </c>
      <c r="J15" s="29">
        <f>IF(G15="","",AVERAGE($G$7:G15))</f>
        <v>159.7811111111111</v>
      </c>
      <c r="K15" s="14"/>
      <c r="L15" s="14"/>
      <c r="M15" s="14"/>
      <c r="N15" s="14"/>
      <c r="O15" s="14"/>
    </row>
    <row r="16" spans="1:15" s="13" customFormat="1" ht="12.75" x14ac:dyDescent="0.2">
      <c r="A16" s="12">
        <v>2</v>
      </c>
      <c r="B16" s="36">
        <v>44936</v>
      </c>
      <c r="C16" s="2">
        <f t="shared" si="0"/>
        <v>2</v>
      </c>
      <c r="D16" s="27">
        <v>162.57</v>
      </c>
      <c r="E16" s="27">
        <v>257.92</v>
      </c>
      <c r="F16" s="27">
        <v>97.11</v>
      </c>
      <c r="G16" s="11">
        <v>159.6</v>
      </c>
      <c r="H16" s="29">
        <f t="shared" ref="H16" si="3">IF(G16="","",AVERAGE(G15:G16))</f>
        <v>159.185</v>
      </c>
      <c r="I16" s="29">
        <f t="shared" ref="I16" si="4">IF(H15="","",(AVERAGE(G15:G16)))</f>
        <v>159.185</v>
      </c>
      <c r="J16" s="29">
        <f>IF(G16="","",AVERAGE($G$7:G16))</f>
        <v>159.76299999999998</v>
      </c>
      <c r="K16" s="14"/>
      <c r="L16" s="14"/>
      <c r="M16" s="14"/>
      <c r="N16" s="14"/>
      <c r="O16" s="14"/>
    </row>
    <row r="17" spans="1:15" s="13" customFormat="1" ht="12.75" x14ac:dyDescent="0.2">
      <c r="A17" s="12">
        <v>2</v>
      </c>
      <c r="B17" s="36">
        <v>44937</v>
      </c>
      <c r="C17" s="2">
        <f t="shared" si="0"/>
        <v>2</v>
      </c>
      <c r="D17" s="27">
        <v>162.57</v>
      </c>
      <c r="E17" s="27">
        <v>257.92</v>
      </c>
      <c r="F17" s="27">
        <v>97.11</v>
      </c>
      <c r="G17" s="11">
        <v>158.77000000000001</v>
      </c>
      <c r="H17" s="29">
        <f t="shared" ref="H17" si="5">IF(G17="","",AVERAGE(G15:G17))</f>
        <v>159.04666666666665</v>
      </c>
      <c r="I17" s="29">
        <f t="shared" ref="I17" si="6">IF(H15="","",(AVERAGE(G15:G17)))</f>
        <v>159.04666666666665</v>
      </c>
      <c r="J17" s="29">
        <f>IF(G17="","",AVERAGE($G$7:G17))</f>
        <v>159.67272727272726</v>
      </c>
      <c r="K17" s="14"/>
      <c r="L17" s="14"/>
      <c r="M17" s="14"/>
      <c r="N17" s="14"/>
      <c r="O17" s="14"/>
    </row>
    <row r="18" spans="1:15" s="13" customFormat="1" ht="12.75" x14ac:dyDescent="0.2">
      <c r="A18" s="12">
        <v>2</v>
      </c>
      <c r="B18" s="36">
        <v>44938</v>
      </c>
      <c r="C18" s="2">
        <f t="shared" si="0"/>
        <v>2</v>
      </c>
      <c r="D18" s="27">
        <v>162.57</v>
      </c>
      <c r="E18" s="27">
        <v>257.92</v>
      </c>
      <c r="F18" s="27">
        <v>97.11</v>
      </c>
      <c r="G18" s="11">
        <v>158.77000000000001</v>
      </c>
      <c r="H18" s="29">
        <f t="shared" ref="H18" si="7">IF(G18="","",AVERAGE(G15:G18))</f>
        <v>158.97749999999999</v>
      </c>
      <c r="I18" s="29">
        <f t="shared" ref="I18" si="8">IF(H15="","",(AVERAGE(G15:G18)))</f>
        <v>158.97749999999999</v>
      </c>
      <c r="J18" s="29">
        <f>IF(G18="","",AVERAGE($G$7:G18))</f>
        <v>159.5975</v>
      </c>
      <c r="K18" s="14"/>
      <c r="L18" s="14"/>
      <c r="M18" s="14"/>
      <c r="N18" s="14"/>
      <c r="O18" s="14"/>
    </row>
    <row r="19" spans="1:15" s="13" customFormat="1" ht="12.75" x14ac:dyDescent="0.2">
      <c r="A19" s="12">
        <v>2</v>
      </c>
      <c r="B19" s="36">
        <v>44939</v>
      </c>
      <c r="C19" s="2">
        <f t="shared" si="0"/>
        <v>2</v>
      </c>
      <c r="D19" s="27">
        <v>161.75</v>
      </c>
      <c r="E19" s="27">
        <v>257.92</v>
      </c>
      <c r="F19" s="27">
        <v>97.11</v>
      </c>
      <c r="G19" s="11">
        <v>157.94</v>
      </c>
      <c r="H19" s="29">
        <f t="shared" ref="H19" si="9">IF(G19="","",AVERAGE(G15:G19))</f>
        <v>158.76999999999998</v>
      </c>
      <c r="I19" s="29">
        <f t="shared" ref="I19" si="10">IF(H15="","",(AVERAGE(G15:G19)))</f>
        <v>158.76999999999998</v>
      </c>
      <c r="J19" s="29">
        <f>IF(G19="","",AVERAGE($G$7:G19))</f>
        <v>159.46999999999997</v>
      </c>
      <c r="K19" s="14"/>
      <c r="L19" s="14"/>
      <c r="M19" s="14"/>
      <c r="N19" s="14"/>
      <c r="O19" s="14"/>
    </row>
    <row r="20" spans="1:15" s="13" customFormat="1" ht="12.75" x14ac:dyDescent="0.2">
      <c r="A20" s="12">
        <v>2</v>
      </c>
      <c r="B20" s="36">
        <v>44940</v>
      </c>
      <c r="C20" s="2">
        <f t="shared" si="0"/>
        <v>2</v>
      </c>
      <c r="D20" s="27">
        <v>162.57</v>
      </c>
      <c r="E20" s="27">
        <v>257.92</v>
      </c>
      <c r="F20" s="27">
        <v>97.11</v>
      </c>
      <c r="G20" s="11">
        <v>157.94</v>
      </c>
      <c r="H20" s="29">
        <f t="shared" ref="H20" si="11">IF(G20="","",AVERAGE(G15:G20))</f>
        <v>158.63166666666666</v>
      </c>
      <c r="I20" s="29">
        <f t="shared" ref="I20" si="12">IF(H15="","",(AVERAGE(G15:G20)))</f>
        <v>158.63166666666666</v>
      </c>
      <c r="J20" s="29">
        <f>IF(G20="","",AVERAGE($G$7:G20))</f>
        <v>159.36071428571427</v>
      </c>
      <c r="K20" s="14"/>
      <c r="L20" s="14"/>
      <c r="M20" s="14"/>
      <c r="N20" s="14"/>
      <c r="O20" s="14"/>
    </row>
    <row r="21" spans="1:15" s="13" customFormat="1" ht="12.75" x14ac:dyDescent="0.2">
      <c r="A21" s="12">
        <v>2</v>
      </c>
      <c r="B21" s="36">
        <v>44941</v>
      </c>
      <c r="C21" s="2">
        <f t="shared" si="0"/>
        <v>2</v>
      </c>
      <c r="D21" s="27">
        <v>162.57</v>
      </c>
      <c r="E21" s="27">
        <v>257.92</v>
      </c>
      <c r="F21" s="27">
        <v>97.11</v>
      </c>
      <c r="G21" s="11">
        <v>157.94</v>
      </c>
      <c r="H21" s="29">
        <f t="shared" ref="H21" si="13">IF(G21="","",AVERAGE(G15:G21))</f>
        <v>158.53285714285715</v>
      </c>
      <c r="I21" s="29">
        <f>IF(H15="","",(AVERAGE(G15:G21)))</f>
        <v>158.53285714285715</v>
      </c>
      <c r="J21" s="29">
        <f>IF(G21="","",AVERAGE($G$7:G21))</f>
        <v>159.26599999999999</v>
      </c>
      <c r="K21" s="14"/>
      <c r="L21" s="14"/>
      <c r="M21" s="14"/>
      <c r="N21" s="14"/>
      <c r="O21" s="14"/>
    </row>
    <row r="22" spans="1:15" s="13" customFormat="1" ht="12.75" x14ac:dyDescent="0.2">
      <c r="A22" s="12">
        <v>3</v>
      </c>
      <c r="B22" s="36">
        <v>44942</v>
      </c>
      <c r="C22" s="2">
        <f t="shared" si="0"/>
        <v>3</v>
      </c>
      <c r="D22" s="27">
        <v>162.57</v>
      </c>
      <c r="E22" s="27">
        <v>257.92</v>
      </c>
      <c r="F22" s="27">
        <v>97.11</v>
      </c>
      <c r="G22" s="11">
        <v>157.94</v>
      </c>
      <c r="H22" s="29">
        <f t="shared" ref="H22" si="14">IF(G22="","",AVERAGE(G22:G22))</f>
        <v>157.94</v>
      </c>
      <c r="I22" s="29">
        <f t="shared" ref="I22" si="15">IF(H22="","",(AVERAGE(G22:G22)))</f>
        <v>157.94</v>
      </c>
      <c r="J22" s="29">
        <f>IF(G22="","",AVERAGE($G$7:G22))</f>
        <v>159.18312499999999</v>
      </c>
      <c r="K22" s="14"/>
      <c r="L22" s="14"/>
      <c r="M22" s="14"/>
      <c r="N22" s="14"/>
      <c r="O22" s="14"/>
    </row>
    <row r="23" spans="1:15" s="13" customFormat="1" ht="12.75" x14ac:dyDescent="0.2">
      <c r="A23" s="12">
        <v>3</v>
      </c>
      <c r="B23" s="36">
        <v>44943</v>
      </c>
      <c r="C23" s="2">
        <f t="shared" si="0"/>
        <v>3</v>
      </c>
      <c r="D23" s="28">
        <v>163.4</v>
      </c>
      <c r="E23" s="27">
        <v>257.92</v>
      </c>
      <c r="F23" s="28">
        <v>91.32</v>
      </c>
      <c r="G23" s="11">
        <v>157.94</v>
      </c>
      <c r="H23" s="29">
        <f t="shared" ref="H23" si="16">IF(G23="","",AVERAGE(G22:G23))</f>
        <v>157.94</v>
      </c>
      <c r="I23" s="29">
        <f t="shared" ref="I23" si="17">IF(H22="","",(AVERAGE(G22:G23)))</f>
        <v>157.94</v>
      </c>
      <c r="J23" s="29">
        <f>IF(G23="","",AVERAGE($G$7:G23))</f>
        <v>159.10999999999999</v>
      </c>
      <c r="K23" s="14"/>
      <c r="L23" s="14"/>
      <c r="M23" s="14"/>
      <c r="N23" s="14"/>
      <c r="O23" s="14"/>
    </row>
    <row r="24" spans="1:15" s="13" customFormat="1" ht="12.75" x14ac:dyDescent="0.2">
      <c r="A24" s="12">
        <v>3</v>
      </c>
      <c r="B24" s="36">
        <v>44944</v>
      </c>
      <c r="C24" s="2">
        <f t="shared" si="0"/>
        <v>3</v>
      </c>
      <c r="D24" s="28">
        <v>163.4</v>
      </c>
      <c r="E24" s="28">
        <v>257.92</v>
      </c>
      <c r="F24" s="28">
        <v>91.32</v>
      </c>
      <c r="G24" s="11">
        <v>157.94</v>
      </c>
      <c r="H24" s="29">
        <f t="shared" ref="H24" si="18">IF(G24="","",AVERAGE(G22:G24))</f>
        <v>157.94</v>
      </c>
      <c r="I24" s="29">
        <f t="shared" ref="I24" si="19">IF(H22="","",(AVERAGE(G22:G24)))</f>
        <v>157.94</v>
      </c>
      <c r="J24" s="29">
        <f>IF(G24="","",AVERAGE($G$7:G24))</f>
        <v>159.04499999999999</v>
      </c>
      <c r="K24" s="14"/>
      <c r="L24" s="14"/>
      <c r="M24" s="14"/>
      <c r="N24" s="14"/>
      <c r="O24" s="14"/>
    </row>
    <row r="25" spans="1:15" s="13" customFormat="1" ht="12.75" x14ac:dyDescent="0.2">
      <c r="A25" s="12">
        <v>3</v>
      </c>
      <c r="B25" s="36">
        <v>44945</v>
      </c>
      <c r="C25" s="2">
        <f t="shared" si="0"/>
        <v>3</v>
      </c>
      <c r="D25" s="28">
        <v>165.054</v>
      </c>
      <c r="E25" s="28">
        <v>257.92</v>
      </c>
      <c r="F25" s="28">
        <v>91.32</v>
      </c>
      <c r="G25" s="11">
        <v>158.76900000000001</v>
      </c>
      <c r="H25" s="29">
        <f t="shared" ref="H25" si="20">IF(G25="","",AVERAGE(G22:G25))</f>
        <v>158.14724999999999</v>
      </c>
      <c r="I25" s="29">
        <f t="shared" ref="I25" si="21">IF(H22="","",(AVERAGE(G22:G25)))</f>
        <v>158.14724999999999</v>
      </c>
      <c r="J25" s="29">
        <f>IF(G25="","",AVERAGE($G$7:G25))</f>
        <v>159.03047368421051</v>
      </c>
      <c r="K25" s="14"/>
      <c r="L25" s="14"/>
      <c r="M25" s="14"/>
      <c r="N25" s="14"/>
      <c r="O25" s="14"/>
    </row>
    <row r="26" spans="1:15" s="13" customFormat="1" ht="12.75" x14ac:dyDescent="0.2">
      <c r="A26" s="12">
        <v>3</v>
      </c>
      <c r="B26" s="36">
        <v>44946</v>
      </c>
      <c r="C26" s="2">
        <f t="shared" si="0"/>
        <v>3</v>
      </c>
      <c r="D26" s="28">
        <v>165.054</v>
      </c>
      <c r="E26" s="28">
        <v>257.92</v>
      </c>
      <c r="F26" s="28">
        <v>91.32</v>
      </c>
      <c r="G26" s="11">
        <v>158.76900000000001</v>
      </c>
      <c r="H26" s="29">
        <f t="shared" ref="H26" si="22">IF(G26="","",AVERAGE(G22:G26))</f>
        <v>158.27159999999998</v>
      </c>
      <c r="I26" s="29">
        <f t="shared" ref="I26" si="23">IF(H22="","",(AVERAGE(G22:G26)))</f>
        <v>158.27159999999998</v>
      </c>
      <c r="J26" s="29">
        <f>IF(G26="","",AVERAGE($G$7:G26))</f>
        <v>159.01740000000001</v>
      </c>
      <c r="K26" s="14"/>
      <c r="L26" s="14"/>
      <c r="M26" s="14"/>
      <c r="N26" s="14"/>
      <c r="O26" s="14"/>
    </row>
    <row r="27" spans="1:15" s="13" customFormat="1" ht="12.75" x14ac:dyDescent="0.2">
      <c r="A27" s="12">
        <v>3</v>
      </c>
      <c r="B27" s="36">
        <v>44947</v>
      </c>
      <c r="C27" s="2">
        <f t="shared" si="0"/>
        <v>3</v>
      </c>
      <c r="D27" s="28">
        <v>166.71</v>
      </c>
      <c r="E27" s="28">
        <v>257.92</v>
      </c>
      <c r="F27" s="28">
        <v>91.32</v>
      </c>
      <c r="G27" s="11">
        <v>160.41999999999999</v>
      </c>
      <c r="H27" s="29">
        <f t="shared" ref="H27" si="24">IF(G27="","",AVERAGE(G22:G27))</f>
        <v>158.62966666666665</v>
      </c>
      <c r="I27" s="29">
        <f t="shared" ref="I27" si="25">IF(H22="","",(AVERAGE(G22:G27)))</f>
        <v>158.62966666666665</v>
      </c>
      <c r="J27" s="29">
        <f>IF(G27="","",AVERAGE($G$7:G27))</f>
        <v>159.08419047619049</v>
      </c>
      <c r="K27" s="14"/>
      <c r="L27" s="14"/>
      <c r="M27" s="14"/>
      <c r="N27" s="14"/>
      <c r="O27" s="14"/>
    </row>
    <row r="28" spans="1:15" s="13" customFormat="1" ht="12.75" x14ac:dyDescent="0.2">
      <c r="A28" s="12">
        <v>3</v>
      </c>
      <c r="B28" s="36">
        <v>44948</v>
      </c>
      <c r="C28" s="2">
        <f t="shared" si="0"/>
        <v>3</v>
      </c>
      <c r="D28" s="28">
        <v>166.71</v>
      </c>
      <c r="E28" s="28">
        <v>257.92</v>
      </c>
      <c r="F28" s="28">
        <v>91.32</v>
      </c>
      <c r="G28" s="11">
        <v>160.41999999999999</v>
      </c>
      <c r="H28" s="29">
        <f t="shared" ref="H28" si="26">IF(G28="","",AVERAGE(G22:G28))</f>
        <v>158.88542857142855</v>
      </c>
      <c r="I28" s="29">
        <f>IF(H22="","",(AVERAGE(G22:G28)))</f>
        <v>158.88542857142855</v>
      </c>
      <c r="J28" s="29">
        <f>IF(G28="","",AVERAGE($G$7:G28))</f>
        <v>159.1449090909091</v>
      </c>
      <c r="K28" s="14"/>
      <c r="L28" s="14"/>
      <c r="M28" s="14"/>
      <c r="N28" s="14"/>
      <c r="O28" s="14"/>
    </row>
    <row r="29" spans="1:15" s="13" customFormat="1" ht="12.75" x14ac:dyDescent="0.2">
      <c r="A29" s="12">
        <v>4</v>
      </c>
      <c r="B29" s="36">
        <v>44949</v>
      </c>
      <c r="C29" s="2">
        <f t="shared" si="0"/>
        <v>4</v>
      </c>
      <c r="D29" s="28">
        <v>166.71</v>
      </c>
      <c r="E29" s="28">
        <v>257.92</v>
      </c>
      <c r="F29" s="28">
        <v>91.32</v>
      </c>
      <c r="G29" s="11">
        <v>160.41999999999999</v>
      </c>
      <c r="H29" s="29">
        <f t="shared" ref="H29" si="27">IF(G29="","",AVERAGE(G29:G29))</f>
        <v>160.41999999999999</v>
      </c>
      <c r="I29" s="29">
        <f t="shared" ref="I29" si="28">IF(H29="","",(AVERAGE(G29:G29)))</f>
        <v>160.41999999999999</v>
      </c>
      <c r="J29" s="29">
        <f>IF(G29="","",AVERAGE($G$7:G29))</f>
        <v>159.20034782608695</v>
      </c>
      <c r="K29" s="14"/>
      <c r="L29" s="14"/>
      <c r="M29" s="14"/>
      <c r="N29" s="14"/>
      <c r="O29" s="14"/>
    </row>
    <row r="30" spans="1:15" s="13" customFormat="1" ht="12.75" x14ac:dyDescent="0.2">
      <c r="A30" s="12">
        <v>4</v>
      </c>
      <c r="B30" s="36">
        <v>44950</v>
      </c>
      <c r="C30" s="2">
        <f t="shared" si="0"/>
        <v>4</v>
      </c>
      <c r="D30" s="28">
        <v>166.71</v>
      </c>
      <c r="E30" s="28">
        <v>257.92</v>
      </c>
      <c r="F30" s="28">
        <v>91.32</v>
      </c>
      <c r="G30" s="11">
        <v>160.41999999999999</v>
      </c>
      <c r="H30" s="29">
        <f t="shared" ref="H30" si="29">IF(G30="","",AVERAGE(G29:G30))</f>
        <v>160.41999999999999</v>
      </c>
      <c r="I30" s="29">
        <f t="shared" ref="I30" si="30">IF(H29="","",(AVERAGE(G29:G30)))</f>
        <v>160.41999999999999</v>
      </c>
      <c r="J30" s="29">
        <f>IF(G30="","",AVERAGE($G$7:G30))</f>
        <v>159.25116666666668</v>
      </c>
      <c r="K30" s="14"/>
      <c r="L30" s="14"/>
      <c r="M30" s="14"/>
      <c r="N30" s="14"/>
      <c r="O30" s="14"/>
    </row>
    <row r="31" spans="1:15" s="13" customFormat="1" ht="12.75" x14ac:dyDescent="0.2">
      <c r="A31" s="12">
        <v>4</v>
      </c>
      <c r="B31" s="36">
        <v>44951</v>
      </c>
      <c r="C31" s="2">
        <f t="shared" si="0"/>
        <v>4</v>
      </c>
      <c r="D31" s="28">
        <v>167.53</v>
      </c>
      <c r="E31" s="28">
        <v>257.92</v>
      </c>
      <c r="F31" s="28">
        <v>91.32</v>
      </c>
      <c r="G31" s="11">
        <v>162.07</v>
      </c>
      <c r="H31" s="29">
        <f t="shared" ref="H31" si="31">IF(G31="","",AVERAGE(G29:G31))</f>
        <v>160.97</v>
      </c>
      <c r="I31" s="29">
        <f t="shared" ref="I31" si="32">IF(H29="","",(AVERAGE(G29:G31)))</f>
        <v>160.97</v>
      </c>
      <c r="J31" s="29">
        <f>IF(G31="","",AVERAGE($G$7:G31))</f>
        <v>159.36392000000001</v>
      </c>
      <c r="K31" s="14"/>
      <c r="L31" s="14"/>
      <c r="M31" s="14"/>
      <c r="N31" s="14"/>
      <c r="O31" s="14"/>
    </row>
    <row r="32" spans="1:15" s="13" customFormat="1" ht="12.75" x14ac:dyDescent="0.2">
      <c r="A32" s="12">
        <v>4</v>
      </c>
      <c r="B32" s="36">
        <v>44952</v>
      </c>
      <c r="C32" s="2">
        <f t="shared" si="0"/>
        <v>4</v>
      </c>
      <c r="D32" s="28">
        <v>167.53299999999999</v>
      </c>
      <c r="E32" s="28">
        <v>257.92</v>
      </c>
      <c r="F32" s="28">
        <v>91.32</v>
      </c>
      <c r="G32" s="11">
        <v>162.90100000000001</v>
      </c>
      <c r="H32" s="29">
        <f t="shared" ref="H32" si="33">IF(G32="","",AVERAGE(G29:G32))</f>
        <v>161.45274999999998</v>
      </c>
      <c r="I32" s="29">
        <f t="shared" ref="I32" si="34">IF(H29="","",(AVERAGE(G29:G32)))</f>
        <v>161.45274999999998</v>
      </c>
      <c r="J32" s="29">
        <f>IF(G32="","",AVERAGE($G$7:G32))</f>
        <v>159.49996153846158</v>
      </c>
      <c r="K32" s="14"/>
      <c r="L32" s="14"/>
      <c r="M32" s="14"/>
      <c r="N32" s="14"/>
      <c r="O32" s="14"/>
    </row>
    <row r="33" spans="1:15" s="13" customFormat="1" ht="12.75" x14ac:dyDescent="0.2">
      <c r="A33" s="12">
        <v>4</v>
      </c>
      <c r="B33" s="36">
        <v>44953</v>
      </c>
      <c r="C33" s="2">
        <f t="shared" si="0"/>
        <v>4</v>
      </c>
      <c r="D33" s="28">
        <v>167.53299999999999</v>
      </c>
      <c r="E33" s="28">
        <v>257.92</v>
      </c>
      <c r="F33" s="28">
        <v>91.32</v>
      </c>
      <c r="G33" s="11">
        <v>162.90100000000001</v>
      </c>
      <c r="H33" s="29">
        <f t="shared" ref="H33" si="35">IF(G33="","",AVERAGE(G29:G33))</f>
        <v>161.7424</v>
      </c>
      <c r="I33" s="29">
        <f>IF(H29="","",(AVERAGE(G29:G33)))</f>
        <v>161.7424</v>
      </c>
      <c r="J33" s="29">
        <f>IF(G33="","",AVERAGE($G$7:G33))</f>
        <v>159.62592592592594</v>
      </c>
      <c r="K33" s="14"/>
      <c r="L33" s="14"/>
      <c r="M33" s="14"/>
      <c r="N33" s="14"/>
      <c r="O33" s="14"/>
    </row>
    <row r="34" spans="1:15" s="13" customFormat="1" ht="12.75" x14ac:dyDescent="0.2">
      <c r="A34" s="12">
        <v>4</v>
      </c>
      <c r="B34" s="36">
        <v>44954</v>
      </c>
      <c r="C34" s="2">
        <f t="shared" si="0"/>
        <v>4</v>
      </c>
      <c r="D34" s="28">
        <v>167.53299999999999</v>
      </c>
      <c r="E34" s="28">
        <v>257.92</v>
      </c>
      <c r="F34" s="28">
        <v>91.32</v>
      </c>
      <c r="G34" s="11">
        <v>162.90100000000001</v>
      </c>
      <c r="H34" s="29">
        <f t="shared" ref="H34" si="36">IF(G34="","",AVERAGE(G29:G34))</f>
        <v>161.93550000000002</v>
      </c>
      <c r="I34" s="29">
        <f t="shared" ref="I34" si="37">IF(H29="","",(AVERAGE(G29:G34)))</f>
        <v>161.93550000000002</v>
      </c>
      <c r="J34" s="29">
        <f>IF(G34="","",AVERAGE($G$7:G34))</f>
        <v>159.74289285714286</v>
      </c>
      <c r="K34" s="14"/>
      <c r="L34" s="14"/>
      <c r="M34" s="14"/>
      <c r="N34" s="14"/>
      <c r="O34" s="14"/>
    </row>
    <row r="35" spans="1:15" s="13" customFormat="1" ht="12.75" x14ac:dyDescent="0.2">
      <c r="A35" s="12">
        <v>4</v>
      </c>
      <c r="B35" s="36">
        <v>44955</v>
      </c>
      <c r="C35" s="2">
        <f t="shared" si="0"/>
        <v>4</v>
      </c>
      <c r="D35" s="28">
        <v>167.53299999999999</v>
      </c>
      <c r="E35" s="28">
        <v>257.92</v>
      </c>
      <c r="F35" s="28">
        <v>91.32</v>
      </c>
      <c r="G35" s="11">
        <v>162.90100000000001</v>
      </c>
      <c r="H35" s="29">
        <f t="shared" ref="H35" si="38">IF(G35="","",AVERAGE(G29:G35))</f>
        <v>162.07342857142859</v>
      </c>
      <c r="I35" s="29">
        <f t="shared" ref="I35" si="39">IF(H29="","",(AVERAGE(G29:G35)))</f>
        <v>162.07342857142859</v>
      </c>
      <c r="J35" s="29">
        <f>IF(G35="","",AVERAGE($G$7:G35))</f>
        <v>159.85179310344827</v>
      </c>
      <c r="K35" s="14"/>
      <c r="L35" s="14"/>
      <c r="M35" s="14"/>
      <c r="N35" s="14"/>
      <c r="O35" s="14"/>
    </row>
    <row r="36" spans="1:15" s="13" customFormat="1" ht="12.75" x14ac:dyDescent="0.2">
      <c r="A36" s="12">
        <v>5</v>
      </c>
      <c r="B36" s="36">
        <v>44956</v>
      </c>
      <c r="C36" s="2">
        <f t="shared" si="0"/>
        <v>5</v>
      </c>
      <c r="D36" s="28">
        <v>167.53299999999999</v>
      </c>
      <c r="E36" s="28">
        <v>257.92</v>
      </c>
      <c r="F36" s="28">
        <v>91.32</v>
      </c>
      <c r="G36" s="11">
        <v>162.90100000000001</v>
      </c>
      <c r="H36" s="29">
        <f t="shared" ref="H36" si="40">IF(G36="","",AVERAGE(G36:G36))</f>
        <v>162.90100000000001</v>
      </c>
      <c r="I36" s="29">
        <f t="shared" ref="I36" si="41">IF(H36="","",(AVERAGE(G36:G36)))</f>
        <v>162.90100000000001</v>
      </c>
      <c r="J36" s="29">
        <f>IF(G36="","",AVERAGE($G$7:G36))</f>
        <v>159.95343333333332</v>
      </c>
      <c r="K36" s="14"/>
      <c r="L36" s="14"/>
      <c r="M36" s="14"/>
      <c r="N36" s="14"/>
      <c r="O36" s="14"/>
    </row>
    <row r="37" spans="1:15" s="13" customFormat="1" ht="12.75" x14ac:dyDescent="0.2">
      <c r="A37" s="12">
        <v>5</v>
      </c>
      <c r="B37" s="36">
        <v>44957</v>
      </c>
      <c r="C37" s="2">
        <f t="shared" si="0"/>
        <v>5</v>
      </c>
      <c r="D37" s="28">
        <v>167.53299999999999</v>
      </c>
      <c r="E37" s="28">
        <v>257.92</v>
      </c>
      <c r="F37" s="28">
        <v>91.32</v>
      </c>
      <c r="G37" s="11">
        <v>162.90100000000001</v>
      </c>
      <c r="H37" s="29">
        <f t="shared" ref="H37" si="42">IF(G37="","",AVERAGE(G36:G37))</f>
        <v>162.90100000000001</v>
      </c>
      <c r="I37" s="29">
        <f t="shared" ref="I37" si="43">IF(H36="","",(AVERAGE(G36:G37)))</f>
        <v>162.90100000000001</v>
      </c>
      <c r="J37" s="29">
        <f>IF(G37="","",AVERAGE($G$7:G37))</f>
        <v>160.04851612903227</v>
      </c>
      <c r="K37" s="14"/>
      <c r="L37" s="14"/>
      <c r="M37" s="14"/>
      <c r="N37" s="14"/>
      <c r="O37" s="14"/>
    </row>
    <row r="38" spans="1:15" s="13" customFormat="1" ht="12.75" x14ac:dyDescent="0.2">
      <c r="A38" s="12">
        <v>5</v>
      </c>
      <c r="B38" s="36">
        <v>44958</v>
      </c>
      <c r="C38" s="2">
        <f t="shared" si="0"/>
        <v>5</v>
      </c>
      <c r="D38" s="28">
        <v>167.53299999999999</v>
      </c>
      <c r="E38" s="28">
        <v>257.92</v>
      </c>
      <c r="F38" s="28">
        <v>83.88</v>
      </c>
      <c r="G38" s="11">
        <v>160.41999999999999</v>
      </c>
      <c r="H38" s="29">
        <f t="shared" ref="H38" si="44">IF(G38="","",AVERAGE(G36:G38))</f>
        <v>162.07399999999998</v>
      </c>
      <c r="I38" s="29">
        <f t="shared" ref="I38" si="45">IF(H36="","",(AVERAGE(G36:G38)))</f>
        <v>162.07399999999998</v>
      </c>
      <c r="J38" s="29">
        <f>IF(G38="","",AVERAGE($G$7:G38))</f>
        <v>160.060125</v>
      </c>
      <c r="K38" s="14"/>
      <c r="L38" s="14"/>
      <c r="M38" s="14"/>
      <c r="N38" s="14"/>
      <c r="O38" s="14"/>
    </row>
    <row r="39" spans="1:15" s="13" customFormat="1" ht="12.75" x14ac:dyDescent="0.2">
      <c r="A39" s="12">
        <v>5</v>
      </c>
      <c r="B39" s="36">
        <v>44959</v>
      </c>
      <c r="C39" s="2">
        <f t="shared" si="0"/>
        <v>5</v>
      </c>
      <c r="D39" s="28">
        <v>166.70699999999999</v>
      </c>
      <c r="E39" s="28">
        <v>257.92</v>
      </c>
      <c r="F39" s="28">
        <v>83.88</v>
      </c>
      <c r="G39" s="11">
        <v>159.595</v>
      </c>
      <c r="H39" s="29">
        <f t="shared" ref="H39" si="46">IF(G39="","",AVERAGE(G36:G39))</f>
        <v>161.45425</v>
      </c>
      <c r="I39" s="29">
        <f t="shared" ref="I39" si="47">IF(H36="","",(AVERAGE(G36:G39)))</f>
        <v>161.45425</v>
      </c>
      <c r="J39" s="29">
        <f>IF(G39="","",AVERAGE($G$7:G39))</f>
        <v>160.04603030303031</v>
      </c>
      <c r="K39" s="14"/>
      <c r="L39" s="14"/>
      <c r="M39" s="14"/>
      <c r="N39" s="14"/>
      <c r="O39" s="14"/>
    </row>
    <row r="40" spans="1:15" s="13" customFormat="1" ht="12.75" x14ac:dyDescent="0.2">
      <c r="A40" s="12">
        <v>5</v>
      </c>
      <c r="B40" s="36">
        <v>44960</v>
      </c>
      <c r="C40" s="2">
        <f t="shared" si="0"/>
        <v>5</v>
      </c>
      <c r="D40" s="28">
        <v>165.88</v>
      </c>
      <c r="E40" s="28">
        <v>257.92</v>
      </c>
      <c r="F40" s="28">
        <v>83.88</v>
      </c>
      <c r="G40" s="11">
        <v>157.94</v>
      </c>
      <c r="H40" s="29">
        <f t="shared" ref="H40" si="48">IF(G40="","",AVERAGE(G36:G40))</f>
        <v>160.75140000000002</v>
      </c>
      <c r="I40" s="29">
        <f t="shared" ref="I40" si="49">IF(H36="","",(AVERAGE(G36:G40)))</f>
        <v>160.75140000000002</v>
      </c>
      <c r="J40" s="29">
        <f>IF(G40="","",AVERAGE($G$7:G40))</f>
        <v>159.98408823529411</v>
      </c>
      <c r="K40" s="14"/>
      <c r="L40" s="14"/>
      <c r="M40" s="14"/>
      <c r="N40" s="14"/>
      <c r="O40" s="14"/>
    </row>
    <row r="41" spans="1:15" s="13" customFormat="1" ht="12.75" x14ac:dyDescent="0.2">
      <c r="A41" s="12">
        <v>5</v>
      </c>
      <c r="B41" s="36">
        <v>44961</v>
      </c>
      <c r="C41" s="2">
        <f t="shared" si="0"/>
        <v>5</v>
      </c>
      <c r="D41" s="28">
        <v>165.88</v>
      </c>
      <c r="E41" s="28">
        <v>169.92</v>
      </c>
      <c r="F41" s="28">
        <v>83.88</v>
      </c>
      <c r="G41" s="11">
        <v>156.29</v>
      </c>
      <c r="H41" s="29">
        <f t="shared" ref="H41" si="50">IF(G41="","",AVERAGE(G36:G41))</f>
        <v>160.00783333333334</v>
      </c>
      <c r="I41" s="29">
        <f t="shared" ref="I41" si="51">IF(H36="","",(AVERAGE(G36:G41)))</f>
        <v>160.00783333333334</v>
      </c>
      <c r="J41" s="29">
        <f>IF(G41="","",AVERAGE($G$7:G41))</f>
        <v>159.87854285714286</v>
      </c>
      <c r="K41" s="14"/>
      <c r="L41" s="14"/>
      <c r="M41" s="14"/>
      <c r="N41" s="14"/>
      <c r="O41" s="14"/>
    </row>
    <row r="42" spans="1:15" s="13" customFormat="1" ht="12.75" x14ac:dyDescent="0.2">
      <c r="A42" s="12">
        <v>5</v>
      </c>
      <c r="B42" s="36">
        <v>44962</v>
      </c>
      <c r="C42" s="2">
        <f t="shared" si="0"/>
        <v>5</v>
      </c>
      <c r="D42" s="28">
        <v>165.88</v>
      </c>
      <c r="E42" s="28">
        <v>169.92</v>
      </c>
      <c r="F42" s="28">
        <v>83.88</v>
      </c>
      <c r="G42" s="11">
        <v>156.29</v>
      </c>
      <c r="H42" s="29">
        <f t="shared" ref="H42" si="52">IF(G42="","",AVERAGE(G36:G42))</f>
        <v>159.47671428571428</v>
      </c>
      <c r="I42" s="29">
        <f t="shared" ref="I42" si="53">IF(H36="","",(AVERAGE(G36:G42)))</f>
        <v>159.47671428571428</v>
      </c>
      <c r="J42" s="29">
        <f>IF(G42="","",AVERAGE($G$7:G42))</f>
        <v>159.7788611111111</v>
      </c>
      <c r="K42" s="14"/>
      <c r="L42" s="14"/>
      <c r="M42" s="14"/>
      <c r="N42" s="14"/>
      <c r="O42" s="14"/>
    </row>
    <row r="43" spans="1:15" s="13" customFormat="1" ht="12.75" x14ac:dyDescent="0.2">
      <c r="A43" s="12">
        <v>6</v>
      </c>
      <c r="B43" s="36">
        <v>44963</v>
      </c>
      <c r="C43" s="2">
        <f t="shared" si="0"/>
        <v>6</v>
      </c>
      <c r="D43" s="28">
        <v>165.88</v>
      </c>
      <c r="E43" s="28">
        <v>169.92</v>
      </c>
      <c r="F43" s="28">
        <v>83.88</v>
      </c>
      <c r="G43" s="11">
        <v>156.29</v>
      </c>
      <c r="H43" s="29">
        <f t="shared" ref="H43" si="54">IF(G43="","",AVERAGE(G43:G43))</f>
        <v>156.29</v>
      </c>
      <c r="I43" s="29">
        <f t="shared" ref="I43" si="55">IF(H43="","",(AVERAGE(G43:G43)))</f>
        <v>156.29</v>
      </c>
      <c r="J43" s="29">
        <f>IF(G43="","",AVERAGE($G$7:G43))</f>
        <v>159.68456756756757</v>
      </c>
      <c r="K43" s="14"/>
      <c r="L43" s="14"/>
      <c r="M43" s="14"/>
      <c r="N43" s="14"/>
      <c r="O43" s="14"/>
    </row>
    <row r="44" spans="1:15" s="13" customFormat="1" ht="12.75" x14ac:dyDescent="0.2">
      <c r="A44" s="12">
        <v>6</v>
      </c>
      <c r="B44" s="36">
        <v>44964</v>
      </c>
      <c r="C44" s="2">
        <f t="shared" si="0"/>
        <v>6</v>
      </c>
      <c r="D44" s="28">
        <v>163.4</v>
      </c>
      <c r="E44" s="28">
        <v>169.92</v>
      </c>
      <c r="F44" s="28">
        <v>83.88</v>
      </c>
      <c r="G44" s="11">
        <v>154.63999999999999</v>
      </c>
      <c r="H44" s="29">
        <f t="shared" ref="H44" si="56">IF(G44="","",AVERAGE(G43:G44))</f>
        <v>155.46499999999997</v>
      </c>
      <c r="I44" s="29">
        <f t="shared" ref="I44" si="57">IF(H43="","",(AVERAGE(G43:G44)))</f>
        <v>155.46499999999997</v>
      </c>
      <c r="J44" s="29">
        <f>IF(G44="","",AVERAGE($G$7:G44))</f>
        <v>159.55181578947369</v>
      </c>
      <c r="K44" s="14"/>
      <c r="L44" s="14"/>
      <c r="M44" s="14"/>
      <c r="N44" s="14"/>
      <c r="O44" s="14"/>
    </row>
    <row r="45" spans="1:15" s="13" customFormat="1" ht="12.75" x14ac:dyDescent="0.2">
      <c r="A45" s="12">
        <v>6</v>
      </c>
      <c r="B45" s="36">
        <v>44965</v>
      </c>
      <c r="C45" s="2">
        <f t="shared" si="0"/>
        <v>6</v>
      </c>
      <c r="D45" s="28">
        <v>163.4</v>
      </c>
      <c r="E45" s="28">
        <v>169.92</v>
      </c>
      <c r="F45" s="28">
        <v>83.88</v>
      </c>
      <c r="G45" s="11">
        <v>153.81</v>
      </c>
      <c r="H45" s="29">
        <f t="shared" ref="H45" si="58">IF(G45="","",AVERAGE(G43:G45))</f>
        <v>154.91333333333333</v>
      </c>
      <c r="I45" s="29">
        <f t="shared" ref="I45" si="59">IF(H43="","",(AVERAGE(G43:G45)))</f>
        <v>154.91333333333333</v>
      </c>
      <c r="J45" s="29">
        <f>IF(G45="","",AVERAGE($G$7:G45))</f>
        <v>159.40458974358975</v>
      </c>
      <c r="K45" s="14"/>
      <c r="L45" s="14"/>
      <c r="M45" s="14"/>
      <c r="N45" s="14"/>
      <c r="O45" s="14"/>
    </row>
    <row r="46" spans="1:15" s="13" customFormat="1" ht="12.75" x14ac:dyDescent="0.2">
      <c r="A46" s="12">
        <v>6</v>
      </c>
      <c r="B46" s="36">
        <v>44966</v>
      </c>
      <c r="C46" s="2">
        <f t="shared" si="0"/>
        <v>6</v>
      </c>
      <c r="D46" s="28">
        <v>163.40100000000001</v>
      </c>
      <c r="E46" s="28">
        <v>169.92</v>
      </c>
      <c r="F46" s="28">
        <v>83.88</v>
      </c>
      <c r="G46" s="11">
        <v>152.983</v>
      </c>
      <c r="H46" s="29">
        <f t="shared" ref="H46" si="60">IF(G46="","",AVERAGE(G43:G46))</f>
        <v>154.43074999999999</v>
      </c>
      <c r="I46" s="29">
        <f t="shared" ref="I46" si="61">IF(H43="","",(AVERAGE(G43:G46)))</f>
        <v>154.43074999999999</v>
      </c>
      <c r="J46" s="29">
        <f>IF(G46="","",AVERAGE($G$7:G46))</f>
        <v>159.24405000000002</v>
      </c>
      <c r="K46" s="14"/>
      <c r="L46" s="14"/>
      <c r="M46" s="14"/>
      <c r="N46" s="14"/>
      <c r="O46" s="14"/>
    </row>
    <row r="47" spans="1:15" s="13" customFormat="1" ht="12.75" x14ac:dyDescent="0.2">
      <c r="A47" s="12">
        <v>6</v>
      </c>
      <c r="B47" s="36">
        <v>44967</v>
      </c>
      <c r="C47" s="2">
        <f t="shared" si="0"/>
        <v>6</v>
      </c>
      <c r="D47" s="28">
        <v>163.4</v>
      </c>
      <c r="E47" s="28">
        <v>169.92</v>
      </c>
      <c r="F47" s="28">
        <v>83.88</v>
      </c>
      <c r="G47" s="11">
        <v>152.16</v>
      </c>
      <c r="H47" s="29">
        <f t="shared" ref="H47" si="62">IF(G47="","",AVERAGE(G43:G47))</f>
        <v>153.97659999999999</v>
      </c>
      <c r="I47" s="29">
        <f t="shared" ref="I47" si="63">IF(H43="","",(AVERAGE(G43:G47)))</f>
        <v>153.97659999999999</v>
      </c>
      <c r="J47" s="29">
        <f>IF(G47="","",AVERAGE($G$7:G47))</f>
        <v>159.07126829268293</v>
      </c>
      <c r="K47" s="14"/>
      <c r="L47" s="14"/>
      <c r="M47" s="14"/>
      <c r="N47" s="14"/>
      <c r="O47" s="14"/>
    </row>
    <row r="48" spans="1:15" s="13" customFormat="1" ht="12.75" x14ac:dyDescent="0.2">
      <c r="A48" s="12">
        <v>6</v>
      </c>
      <c r="B48" s="36">
        <v>44968</v>
      </c>
      <c r="C48" s="2">
        <f t="shared" si="0"/>
        <v>6</v>
      </c>
      <c r="D48" s="28">
        <v>163.4</v>
      </c>
      <c r="E48" s="28">
        <v>169.92</v>
      </c>
      <c r="F48" s="28">
        <v>83.88</v>
      </c>
      <c r="G48" s="11">
        <v>150.5</v>
      </c>
      <c r="H48" s="29">
        <f t="shared" ref="H48" si="64">IF(G48="","",AVERAGE(G43:G48))</f>
        <v>153.39716666666666</v>
      </c>
      <c r="I48" s="29">
        <f t="shared" ref="I48" si="65">IF(H43="","",(AVERAGE(G43:G48)))</f>
        <v>153.39716666666666</v>
      </c>
      <c r="J48" s="29">
        <f>IF(G48="","",AVERAGE($G$7:G48))</f>
        <v>158.8671904761905</v>
      </c>
      <c r="K48" s="14"/>
      <c r="L48" s="14"/>
      <c r="M48" s="14"/>
      <c r="N48" s="14"/>
      <c r="O48" s="14"/>
    </row>
    <row r="49" spans="1:15" s="13" customFormat="1" ht="12.75" x14ac:dyDescent="0.2">
      <c r="A49" s="12">
        <v>6</v>
      </c>
      <c r="B49" s="36">
        <v>44969</v>
      </c>
      <c r="C49" s="2">
        <f t="shared" si="0"/>
        <v>6</v>
      </c>
      <c r="D49" s="28">
        <v>163.4</v>
      </c>
      <c r="E49" s="28">
        <v>169.92</v>
      </c>
      <c r="F49" s="28">
        <v>83.88</v>
      </c>
      <c r="G49" s="11">
        <v>150.5</v>
      </c>
      <c r="H49" s="29">
        <f t="shared" ref="H49" si="66">IF(G49="","",AVERAGE(G43:G49))</f>
        <v>152.9832857142857</v>
      </c>
      <c r="I49" s="29">
        <f t="shared" ref="I49" si="67">IF(H43="","",(AVERAGE(G43:G49)))</f>
        <v>152.9832857142857</v>
      </c>
      <c r="J49" s="29">
        <f>IF(G49="","",AVERAGE($G$7:G49))</f>
        <v>158.6726046511628</v>
      </c>
      <c r="K49" s="14"/>
      <c r="L49" s="14"/>
      <c r="M49" s="14"/>
      <c r="N49" s="14"/>
      <c r="O49" s="14"/>
    </row>
    <row r="50" spans="1:15" s="13" customFormat="1" ht="12.75" x14ac:dyDescent="0.2">
      <c r="A50" s="12">
        <v>7</v>
      </c>
      <c r="B50" s="36">
        <v>44970</v>
      </c>
      <c r="C50" s="2">
        <f t="shared" si="0"/>
        <v>7</v>
      </c>
      <c r="D50" s="28">
        <v>163.4</v>
      </c>
      <c r="E50" s="28">
        <v>169.92</v>
      </c>
      <c r="F50" s="28">
        <v>83.88</v>
      </c>
      <c r="G50" s="11">
        <v>150.5</v>
      </c>
      <c r="H50" s="29">
        <f t="shared" ref="H50" si="68">IF(G50="","",AVERAGE(G50:G50))</f>
        <v>150.5</v>
      </c>
      <c r="I50" s="29">
        <f t="shared" ref="I50" si="69">IF(H50="","",(AVERAGE(G50:G50)))</f>
        <v>150.5</v>
      </c>
      <c r="J50" s="29">
        <f>IF(G50="","",AVERAGE($G$7:G50))</f>
        <v>158.48686363636364</v>
      </c>
      <c r="K50" s="14"/>
      <c r="L50" s="14"/>
      <c r="M50" s="14"/>
      <c r="N50" s="14"/>
      <c r="O50" s="14"/>
    </row>
    <row r="51" spans="1:15" s="13" customFormat="1" ht="12.75" x14ac:dyDescent="0.2">
      <c r="A51" s="12">
        <v>7</v>
      </c>
      <c r="B51" s="36">
        <v>44971</v>
      </c>
      <c r="C51" s="2">
        <f t="shared" si="0"/>
        <v>7</v>
      </c>
      <c r="D51" s="28">
        <v>164.23</v>
      </c>
      <c r="E51" s="28">
        <v>169.92</v>
      </c>
      <c r="F51" s="28">
        <v>83.88</v>
      </c>
      <c r="G51" s="11">
        <v>151.33000000000001</v>
      </c>
      <c r="H51" s="29">
        <f t="shared" ref="H51" si="70">IF(G51="","",AVERAGE(G50:G51))</f>
        <v>150.91500000000002</v>
      </c>
      <c r="I51" s="29">
        <f t="shared" ref="I51" si="71">IF(H50="","",(AVERAGE(G50:G51)))</f>
        <v>150.91500000000002</v>
      </c>
      <c r="J51" s="29">
        <f>IF(G51="","",AVERAGE($G$7:G51))</f>
        <v>158.32782222222224</v>
      </c>
      <c r="K51" s="14"/>
      <c r="L51" s="14"/>
      <c r="M51" s="14"/>
      <c r="N51" s="14"/>
      <c r="O51" s="14"/>
    </row>
    <row r="52" spans="1:15" s="13" customFormat="1" ht="12.75" x14ac:dyDescent="0.2">
      <c r="A52" s="12">
        <v>7</v>
      </c>
      <c r="B52" s="36">
        <v>44972</v>
      </c>
      <c r="C52" s="2">
        <f t="shared" si="0"/>
        <v>7</v>
      </c>
      <c r="D52" s="28">
        <v>164.227</v>
      </c>
      <c r="E52" s="28">
        <v>169.92</v>
      </c>
      <c r="F52" s="28">
        <v>83.88</v>
      </c>
      <c r="G52" s="11">
        <v>150.50399999999999</v>
      </c>
      <c r="H52" s="29">
        <f t="shared" ref="H52" si="72">IF(G52="","",AVERAGE(G50:G52))</f>
        <v>150.77800000000002</v>
      </c>
      <c r="I52" s="29">
        <f t="shared" ref="I52" si="73">IF(H50="","",(AVERAGE(G50:G52)))</f>
        <v>150.77800000000002</v>
      </c>
      <c r="J52" s="29">
        <f>IF(G52="","",AVERAGE($G$7:G52))</f>
        <v>158.15773913043478</v>
      </c>
      <c r="K52" s="14"/>
      <c r="L52" s="14"/>
      <c r="M52" s="14"/>
      <c r="N52" s="14"/>
      <c r="O52" s="14"/>
    </row>
    <row r="53" spans="1:15" s="13" customFormat="1" ht="12.75" x14ac:dyDescent="0.2">
      <c r="A53" s="12">
        <v>7</v>
      </c>
      <c r="B53" s="36">
        <v>44973</v>
      </c>
      <c r="C53" s="2">
        <f t="shared" si="0"/>
        <v>7</v>
      </c>
      <c r="D53" s="28">
        <v>164.227</v>
      </c>
      <c r="E53" s="28">
        <v>169.92</v>
      </c>
      <c r="F53" s="28">
        <v>83.88</v>
      </c>
      <c r="G53" s="11">
        <v>150.50399999999999</v>
      </c>
      <c r="H53" s="29">
        <f t="shared" ref="H53" si="74">IF(G53="","",AVERAGE(G50:G53))</f>
        <v>150.70950000000002</v>
      </c>
      <c r="I53" s="29">
        <f t="shared" ref="I53" si="75">IF(H50="","",(AVERAGE(G50:G53)))</f>
        <v>150.70950000000002</v>
      </c>
      <c r="J53" s="29">
        <f>IF(G53="","",AVERAGE($G$7:G53))</f>
        <v>157.99489361702129</v>
      </c>
      <c r="K53" s="14"/>
      <c r="L53" s="14"/>
      <c r="M53" s="14"/>
      <c r="N53" s="14"/>
      <c r="O53" s="14"/>
    </row>
    <row r="54" spans="1:15" s="13" customFormat="1" ht="12.75" x14ac:dyDescent="0.2">
      <c r="A54" s="12">
        <v>7</v>
      </c>
      <c r="B54" s="36">
        <v>44974</v>
      </c>
      <c r="C54" s="2">
        <f t="shared" si="0"/>
        <v>7</v>
      </c>
      <c r="D54" s="28">
        <v>165.05</v>
      </c>
      <c r="E54" s="28">
        <v>169.92</v>
      </c>
      <c r="F54" s="28">
        <v>83.88</v>
      </c>
      <c r="G54" s="11">
        <v>150.50399999999999</v>
      </c>
      <c r="H54" s="29">
        <f t="shared" ref="H54" si="76">IF(G54="","",AVERAGE(G50:G54))</f>
        <v>150.66840000000002</v>
      </c>
      <c r="I54" s="29">
        <f t="shared" ref="I54" si="77">IF(H50="","",(AVERAGE(G50:G54)))</f>
        <v>150.66840000000002</v>
      </c>
      <c r="J54" s="29">
        <f>IF(G54="","",AVERAGE($G$7:G54))</f>
        <v>157.83883333333333</v>
      </c>
      <c r="K54" s="14"/>
      <c r="L54" s="14"/>
      <c r="M54" s="14"/>
      <c r="N54" s="14"/>
      <c r="O54" s="14"/>
    </row>
    <row r="55" spans="1:15" s="13" customFormat="1" ht="12.75" x14ac:dyDescent="0.2">
      <c r="A55" s="12">
        <v>7</v>
      </c>
      <c r="B55" s="36">
        <v>44975</v>
      </c>
      <c r="C55" s="2">
        <f t="shared" si="0"/>
        <v>7</v>
      </c>
      <c r="D55" s="28">
        <v>163.4</v>
      </c>
      <c r="E55" s="28">
        <v>169.92</v>
      </c>
      <c r="F55" s="28">
        <v>83.88</v>
      </c>
      <c r="G55" s="11">
        <v>148.85</v>
      </c>
      <c r="H55" s="29">
        <f t="shared" ref="H55" si="78">IF(G55="","",AVERAGE(G50:G55))</f>
        <v>150.36533333333335</v>
      </c>
      <c r="I55" s="29">
        <f t="shared" ref="I55" si="79">IF(H50="","",(AVERAGE(G50:G55)))</f>
        <v>150.36533333333335</v>
      </c>
      <c r="J55" s="29">
        <f>IF(G55="","",AVERAGE($G$7:G55))</f>
        <v>157.65538775510205</v>
      </c>
      <c r="K55" s="14"/>
      <c r="L55" s="14"/>
      <c r="M55" s="14"/>
      <c r="N55" s="14"/>
      <c r="O55" s="14"/>
    </row>
    <row r="56" spans="1:15" s="13" customFormat="1" ht="12.75" x14ac:dyDescent="0.2">
      <c r="A56" s="12">
        <v>7</v>
      </c>
      <c r="B56" s="36">
        <v>44976</v>
      </c>
      <c r="C56" s="2">
        <f t="shared" si="0"/>
        <v>7</v>
      </c>
      <c r="D56" s="28">
        <v>163.4</v>
      </c>
      <c r="E56" s="28">
        <v>169.92</v>
      </c>
      <c r="F56" s="28">
        <v>83.88</v>
      </c>
      <c r="G56" s="11">
        <v>148.85</v>
      </c>
      <c r="H56" s="29">
        <f t="shared" ref="H56" si="80">IF(G56="","",AVERAGE(G50:G56))</f>
        <v>150.14885714285717</v>
      </c>
      <c r="I56" s="29">
        <f t="shared" ref="I56" si="81">IF(H50="","",(AVERAGE(G50:G56)))</f>
        <v>150.14885714285717</v>
      </c>
      <c r="J56" s="29">
        <f>IF(G56="","",AVERAGE($G$7:G56))</f>
        <v>157.47928000000002</v>
      </c>
      <c r="K56" s="14"/>
      <c r="L56" s="14"/>
      <c r="M56" s="14"/>
      <c r="N56" s="14"/>
      <c r="O56" s="14"/>
    </row>
    <row r="57" spans="1:15" s="13" customFormat="1" ht="12.75" x14ac:dyDescent="0.2">
      <c r="A57" s="12">
        <v>8</v>
      </c>
      <c r="B57" s="36">
        <v>44977</v>
      </c>
      <c r="C57" s="2">
        <f t="shared" si="0"/>
        <v>8</v>
      </c>
      <c r="D57" s="28">
        <v>163.4</v>
      </c>
      <c r="E57" s="28">
        <v>169.92</v>
      </c>
      <c r="F57" s="28">
        <v>83.88</v>
      </c>
      <c r="G57" s="11">
        <v>148.85</v>
      </c>
      <c r="H57" s="29">
        <f t="shared" ref="H57" si="82">IF(G57="","",AVERAGE(G57:G57))</f>
        <v>148.85</v>
      </c>
      <c r="I57" s="29">
        <f t="shared" ref="I57" si="83">IF(H57="","",(AVERAGE(G57:G57)))</f>
        <v>148.85</v>
      </c>
      <c r="J57" s="29">
        <f>IF(G57="","",AVERAGE($G$7:G57))</f>
        <v>157.31007843137257</v>
      </c>
      <c r="K57" s="14"/>
      <c r="L57" s="14"/>
      <c r="M57" s="14"/>
      <c r="N57" s="14"/>
      <c r="O57" s="14"/>
    </row>
    <row r="58" spans="1:15" s="13" customFormat="1" ht="12.75" x14ac:dyDescent="0.2">
      <c r="A58" s="12">
        <v>8</v>
      </c>
      <c r="B58" s="36">
        <v>44978</v>
      </c>
      <c r="C58" s="2">
        <f t="shared" si="0"/>
        <v>8</v>
      </c>
      <c r="D58" s="28">
        <v>164.23</v>
      </c>
      <c r="E58" s="28">
        <v>169.92</v>
      </c>
      <c r="F58" s="28">
        <v>83.88</v>
      </c>
      <c r="G58" s="11">
        <v>148.85</v>
      </c>
      <c r="H58" s="29">
        <f t="shared" ref="H58" si="84">IF(G58="","",AVERAGE(G57:G58))</f>
        <v>148.85</v>
      </c>
      <c r="I58" s="29">
        <f t="shared" ref="I58" si="85">IF(H57="","",(AVERAGE(G57:G58)))</f>
        <v>148.85</v>
      </c>
      <c r="J58" s="29">
        <f>IF(G58="","",AVERAGE($G$7:G58))</f>
        <v>157.14738461538465</v>
      </c>
      <c r="K58" s="14"/>
      <c r="L58" s="14"/>
      <c r="M58" s="14"/>
      <c r="N58" s="14"/>
      <c r="O58" s="14"/>
    </row>
    <row r="59" spans="1:15" s="13" customFormat="1" ht="12.75" x14ac:dyDescent="0.2">
      <c r="A59" s="12">
        <v>8</v>
      </c>
      <c r="B59" s="36">
        <v>44979</v>
      </c>
      <c r="C59" s="2">
        <f t="shared" si="0"/>
        <v>8</v>
      </c>
      <c r="D59" s="28">
        <v>163.4</v>
      </c>
      <c r="E59" s="28">
        <v>169.92</v>
      </c>
      <c r="F59" s="28">
        <v>83.88</v>
      </c>
      <c r="G59" s="11">
        <v>148.03</v>
      </c>
      <c r="H59" s="29">
        <f t="shared" ref="H59" si="86">IF(G59="","",AVERAGE(G57:G59))</f>
        <v>148.57666666666668</v>
      </c>
      <c r="I59" s="29">
        <f t="shared" ref="I59" si="87">IF(H57="","",(AVERAGE(G57:G59)))</f>
        <v>148.57666666666668</v>
      </c>
      <c r="J59" s="29">
        <f>IF(G59="","",AVERAGE($G$7:G59))</f>
        <v>156.97535849056607</v>
      </c>
      <c r="K59" s="14"/>
      <c r="L59" s="14"/>
      <c r="M59" s="14"/>
      <c r="N59" s="14"/>
      <c r="O59" s="14"/>
    </row>
    <row r="60" spans="1:15" s="13" customFormat="1" ht="12.75" x14ac:dyDescent="0.2">
      <c r="A60" s="12">
        <v>8</v>
      </c>
      <c r="B60" s="36">
        <v>44980</v>
      </c>
      <c r="C60" s="2">
        <f t="shared" si="0"/>
        <v>8</v>
      </c>
      <c r="D60" s="28">
        <v>163.4</v>
      </c>
      <c r="E60" s="28">
        <v>169.92</v>
      </c>
      <c r="F60" s="28">
        <v>83.88</v>
      </c>
      <c r="G60" s="11">
        <v>148.03</v>
      </c>
      <c r="H60" s="29">
        <f t="shared" ref="H60" si="88">IF(G60="","",AVERAGE(G57:G60))</f>
        <v>148.44</v>
      </c>
      <c r="I60" s="29">
        <f t="shared" ref="I60" si="89">IF(H57="","",(AVERAGE(G57:G60)))</f>
        <v>148.44</v>
      </c>
      <c r="J60" s="29">
        <f>IF(G60="","",AVERAGE($G$7:G60))</f>
        <v>156.80970370370375</v>
      </c>
      <c r="K60" s="14"/>
      <c r="L60" s="14"/>
      <c r="M60" s="14"/>
      <c r="N60" s="14"/>
      <c r="O60" s="14"/>
    </row>
    <row r="61" spans="1:15" s="13" customFormat="1" ht="12.75" x14ac:dyDescent="0.2">
      <c r="A61" s="12">
        <v>8</v>
      </c>
      <c r="B61" s="36">
        <v>44981</v>
      </c>
      <c r="C61" s="2">
        <f t="shared" si="0"/>
        <v>8</v>
      </c>
      <c r="D61" s="28">
        <v>161.75</v>
      </c>
      <c r="E61" s="28">
        <v>169.92</v>
      </c>
      <c r="F61" s="28">
        <v>83.88</v>
      </c>
      <c r="G61" s="11">
        <v>148.03</v>
      </c>
      <c r="H61" s="29">
        <f t="shared" ref="H61" si="90">IF(G61="","",AVERAGE(G57:G61))</f>
        <v>148.358</v>
      </c>
      <c r="I61" s="29">
        <f t="shared" ref="I61" si="91">IF(H57="","",(AVERAGE(G57:G61)))</f>
        <v>148.358</v>
      </c>
      <c r="J61" s="29">
        <f>IF(G61="","",AVERAGE($G$7:G61))</f>
        <v>156.65007272727277</v>
      </c>
      <c r="K61" s="14"/>
      <c r="L61" s="14"/>
      <c r="M61" s="14"/>
      <c r="N61" s="14"/>
      <c r="O61" s="14"/>
    </row>
    <row r="62" spans="1:15" s="13" customFormat="1" ht="12.75" x14ac:dyDescent="0.2">
      <c r="A62" s="12">
        <v>8</v>
      </c>
      <c r="B62" s="36">
        <v>44982</v>
      </c>
      <c r="C62" s="2">
        <f t="shared" si="0"/>
        <v>8</v>
      </c>
      <c r="D62" s="28">
        <v>162.57</v>
      </c>
      <c r="E62" s="28">
        <v>169.92</v>
      </c>
      <c r="F62" s="28">
        <v>83.88</v>
      </c>
      <c r="G62" s="11">
        <v>148.85</v>
      </c>
      <c r="H62" s="29">
        <f t="shared" ref="H62" si="92">IF(G62="","",AVERAGE(G57:G62))</f>
        <v>148.44</v>
      </c>
      <c r="I62" s="29">
        <f t="shared" ref="I62" si="93">IF(H57="","",(AVERAGE(G57:G62)))</f>
        <v>148.44</v>
      </c>
      <c r="J62" s="29">
        <f>IF(G62="","",AVERAGE($G$7:G62))</f>
        <v>156.51078571428576</v>
      </c>
      <c r="K62" s="14"/>
      <c r="L62" s="14"/>
      <c r="M62" s="14"/>
      <c r="N62" s="14"/>
      <c r="O62" s="14"/>
    </row>
    <row r="63" spans="1:15" s="13" customFormat="1" ht="12.75" x14ac:dyDescent="0.2">
      <c r="A63" s="12">
        <v>8</v>
      </c>
      <c r="B63" s="36">
        <v>44983</v>
      </c>
      <c r="C63" s="2">
        <f t="shared" si="0"/>
        <v>8</v>
      </c>
      <c r="D63" s="28">
        <v>162.57</v>
      </c>
      <c r="E63" s="28">
        <v>169.92</v>
      </c>
      <c r="F63" s="28">
        <v>83.88</v>
      </c>
      <c r="G63" s="11">
        <v>148.85</v>
      </c>
      <c r="H63" s="29">
        <f t="shared" ref="H63" si="94">IF(G63="","",AVERAGE(G57:G63))</f>
        <v>148.49857142857144</v>
      </c>
      <c r="I63" s="29">
        <f t="shared" ref="I63" si="95">IF(H57="","",(AVERAGE(G57:G63)))</f>
        <v>148.49857142857144</v>
      </c>
      <c r="J63" s="29">
        <f>IF(G63="","",AVERAGE($G$7:G63))</f>
        <v>156.37638596491234</v>
      </c>
      <c r="K63" s="14"/>
      <c r="L63" s="14"/>
      <c r="M63" s="14"/>
      <c r="N63" s="14"/>
      <c r="O63" s="14"/>
    </row>
    <row r="64" spans="1:15" s="13" customFormat="1" ht="12.75" x14ac:dyDescent="0.2">
      <c r="A64" s="12">
        <v>9</v>
      </c>
      <c r="B64" s="36">
        <v>44984</v>
      </c>
      <c r="C64" s="2">
        <f t="shared" si="0"/>
        <v>9</v>
      </c>
      <c r="D64" s="28">
        <v>162.57</v>
      </c>
      <c r="E64" s="28">
        <v>169.92</v>
      </c>
      <c r="F64" s="28">
        <v>83.88</v>
      </c>
      <c r="G64" s="11">
        <v>148.85</v>
      </c>
      <c r="H64" s="29">
        <f t="shared" ref="H64" si="96">IF(G64="","",AVERAGE(G64:G64))</f>
        <v>148.85</v>
      </c>
      <c r="I64" s="29">
        <f t="shared" ref="I64" si="97">IF(H64="","",(AVERAGE(G64:G64)))</f>
        <v>148.85</v>
      </c>
      <c r="J64" s="29">
        <f>IF(G64="","",AVERAGE($G$7:G64))</f>
        <v>156.24662068965523</v>
      </c>
      <c r="K64" s="14"/>
      <c r="L64" s="14"/>
      <c r="M64" s="14"/>
      <c r="N64" s="14"/>
      <c r="O64" s="14"/>
    </row>
    <row r="65" spans="1:15" s="13" customFormat="1" ht="12.75" x14ac:dyDescent="0.2">
      <c r="A65" s="12">
        <v>9</v>
      </c>
      <c r="B65" s="36">
        <v>44985</v>
      </c>
      <c r="C65" s="2">
        <f t="shared" si="0"/>
        <v>9</v>
      </c>
      <c r="D65" s="28">
        <v>162.57</v>
      </c>
      <c r="E65" s="28">
        <v>169.92</v>
      </c>
      <c r="F65" s="28">
        <v>83.88</v>
      </c>
      <c r="G65" s="11">
        <v>148.03</v>
      </c>
      <c r="H65" s="29">
        <f t="shared" ref="H65" si="98">IF(G65="","",AVERAGE(G64:G65))</f>
        <v>148.44</v>
      </c>
      <c r="I65" s="29">
        <f t="shared" ref="I65" si="99">IF(H64="","",(AVERAGE(G64:G65)))</f>
        <v>148.44</v>
      </c>
      <c r="J65" s="29">
        <f>IF(G65="","",AVERAGE($G$7:G65))</f>
        <v>156.10735593220346</v>
      </c>
      <c r="K65" s="14"/>
      <c r="L65" s="14"/>
      <c r="M65" s="14"/>
      <c r="N65" s="14"/>
      <c r="O65" s="14"/>
    </row>
    <row r="66" spans="1:15" s="13" customFormat="1" ht="12.75" x14ac:dyDescent="0.2">
      <c r="A66" s="12">
        <v>9</v>
      </c>
      <c r="B66" s="36">
        <v>44986</v>
      </c>
      <c r="C66" s="2">
        <f t="shared" si="0"/>
        <v>9</v>
      </c>
      <c r="D66" s="28">
        <v>163.4</v>
      </c>
      <c r="E66" s="28">
        <v>169.92</v>
      </c>
      <c r="F66" s="28">
        <v>78.930000000000007</v>
      </c>
      <c r="G66" s="11">
        <v>148.85</v>
      </c>
      <c r="H66" s="29">
        <f t="shared" ref="H66" si="100">IF(G66="","",AVERAGE(G64:G66))</f>
        <v>148.57666666666668</v>
      </c>
      <c r="I66" s="29">
        <f t="shared" ref="I66" si="101">IF(H64="","",(AVERAGE(G64:G66)))</f>
        <v>148.57666666666668</v>
      </c>
      <c r="J66" s="29">
        <f>IF(G66="","",AVERAGE($G$7:G66))</f>
        <v>155.98640000000009</v>
      </c>
      <c r="K66" s="14"/>
      <c r="L66" s="14"/>
      <c r="M66" s="14"/>
      <c r="N66" s="14"/>
      <c r="O66" s="14"/>
    </row>
    <row r="67" spans="1:15" s="13" customFormat="1" ht="12.75" x14ac:dyDescent="0.2">
      <c r="A67" s="12">
        <v>9</v>
      </c>
      <c r="B67" s="36">
        <v>44987</v>
      </c>
      <c r="C67" s="2">
        <f t="shared" si="0"/>
        <v>9</v>
      </c>
      <c r="D67" s="28">
        <v>164.227</v>
      </c>
      <c r="E67" s="28">
        <v>169.92</v>
      </c>
      <c r="F67" s="28">
        <v>78.930000000000007</v>
      </c>
      <c r="G67" s="11">
        <v>149.678</v>
      </c>
      <c r="H67" s="29">
        <f t="shared" ref="H67" si="102">IF(G67="","",AVERAGE(G64:G67))</f>
        <v>148.852</v>
      </c>
      <c r="I67" s="29">
        <f t="shared" ref="I67" si="103">IF(H64="","",(AVERAGE(G64:G67)))</f>
        <v>148.852</v>
      </c>
      <c r="J67" s="29">
        <f>IF(G67="","",AVERAGE($G$7:G67))</f>
        <v>155.88298360655745</v>
      </c>
      <c r="K67" s="14"/>
      <c r="L67" s="14"/>
      <c r="M67" s="14"/>
      <c r="N67" s="14"/>
      <c r="O67" s="14"/>
    </row>
    <row r="68" spans="1:15" s="13" customFormat="1" ht="12.75" x14ac:dyDescent="0.2">
      <c r="A68" s="12">
        <v>9</v>
      </c>
      <c r="B68" s="36">
        <v>44988</v>
      </c>
      <c r="C68" s="2">
        <f t="shared" si="0"/>
        <v>9</v>
      </c>
      <c r="D68" s="28">
        <v>164.227</v>
      </c>
      <c r="E68" s="28">
        <v>155.91999999999999</v>
      </c>
      <c r="F68" s="28">
        <v>78.930000000000007</v>
      </c>
      <c r="G68" s="11">
        <v>150.5</v>
      </c>
      <c r="H68" s="29">
        <f t="shared" ref="H68" si="104">IF(G68="","",AVERAGE(G64:G68))</f>
        <v>149.1816</v>
      </c>
      <c r="I68" s="29">
        <f t="shared" ref="I68" si="105">IF(H64="","",(AVERAGE(G64:G68)))</f>
        <v>149.1816</v>
      </c>
      <c r="J68" s="29">
        <f>IF(G68="","",AVERAGE($G$7:G68))</f>
        <v>155.79616129032266</v>
      </c>
      <c r="K68" s="14"/>
      <c r="L68" s="14"/>
      <c r="M68" s="14"/>
      <c r="N68" s="14"/>
      <c r="O68" s="14"/>
    </row>
    <row r="69" spans="1:15" s="13" customFormat="1" ht="12.75" x14ac:dyDescent="0.2">
      <c r="A69" s="12">
        <v>9</v>
      </c>
      <c r="B69" s="36">
        <v>44989</v>
      </c>
      <c r="C69" s="2">
        <f t="shared" si="0"/>
        <v>9</v>
      </c>
      <c r="D69" s="28">
        <v>165.05</v>
      </c>
      <c r="E69" s="28">
        <v>155.91999999999999</v>
      </c>
      <c r="F69" s="28">
        <v>78.930000000000007</v>
      </c>
      <c r="G69" s="11">
        <v>151.33000000000001</v>
      </c>
      <c r="H69" s="29">
        <f t="shared" ref="H69" si="106">IF(G69="","",AVERAGE(G64:G69))</f>
        <v>149.53966666666668</v>
      </c>
      <c r="I69" s="29">
        <f t="shared" ref="I69" si="107">IF(H64="","",(AVERAGE(G64:G69)))</f>
        <v>149.53966666666668</v>
      </c>
      <c r="J69" s="29">
        <f>IF(G69="","",AVERAGE($G$7:G69))</f>
        <v>155.72526984126992</v>
      </c>
      <c r="K69" s="14"/>
      <c r="L69" s="14"/>
      <c r="M69" s="14"/>
      <c r="N69" s="14"/>
      <c r="O69" s="14"/>
    </row>
    <row r="70" spans="1:15" s="13" customFormat="1" ht="12.75" x14ac:dyDescent="0.2">
      <c r="A70" s="12">
        <v>9</v>
      </c>
      <c r="B70" s="36">
        <v>44990</v>
      </c>
      <c r="C70" s="2">
        <f t="shared" si="0"/>
        <v>9</v>
      </c>
      <c r="D70" s="28">
        <v>165.05</v>
      </c>
      <c r="E70" s="28">
        <v>155.91999999999999</v>
      </c>
      <c r="F70" s="28">
        <v>78.930000000000007</v>
      </c>
      <c r="G70" s="11">
        <v>151.33000000000001</v>
      </c>
      <c r="H70" s="29">
        <f t="shared" ref="H70" si="108">IF(G70="","",AVERAGE(G64:G70))</f>
        <v>149.79542857142857</v>
      </c>
      <c r="I70" s="29">
        <f t="shared" ref="I70" si="109">IF(H64="","",(AVERAGE(G64:G70)))</f>
        <v>149.79542857142857</v>
      </c>
      <c r="J70" s="29">
        <f>IF(G70="","",AVERAGE($G$7:G70))</f>
        <v>155.65659375000007</v>
      </c>
      <c r="K70" s="14"/>
      <c r="L70" s="14"/>
      <c r="M70" s="14"/>
      <c r="N70" s="14"/>
      <c r="O70" s="14"/>
    </row>
    <row r="71" spans="1:15" s="13" customFormat="1" ht="12.75" x14ac:dyDescent="0.2">
      <c r="A71" s="12">
        <v>10</v>
      </c>
      <c r="B71" s="36">
        <v>44991</v>
      </c>
      <c r="C71" s="2">
        <f t="shared" si="0"/>
        <v>10</v>
      </c>
      <c r="D71" s="28">
        <v>165.05</v>
      </c>
      <c r="E71" s="28">
        <v>155.91999999999999</v>
      </c>
      <c r="F71" s="28">
        <v>78.930000000000007</v>
      </c>
      <c r="G71" s="11">
        <v>151.33000000000001</v>
      </c>
      <c r="H71" s="29">
        <f t="shared" ref="H71" si="110">IF(G71="","",AVERAGE(G71:G71))</f>
        <v>151.33000000000001</v>
      </c>
      <c r="I71" s="29">
        <f t="shared" ref="I71" si="111">IF(H71="","",(AVERAGE(G71:G71)))</f>
        <v>151.33000000000001</v>
      </c>
      <c r="J71" s="29">
        <f>IF(G71="","",AVERAGE($G$7:G71))</f>
        <v>155.59003076923085</v>
      </c>
      <c r="K71" s="14"/>
      <c r="L71" s="14"/>
      <c r="M71" s="14"/>
      <c r="N71" s="14"/>
      <c r="O71" s="14"/>
    </row>
    <row r="72" spans="1:15" s="13" customFormat="1" ht="12.75" x14ac:dyDescent="0.2">
      <c r="A72" s="12">
        <v>10</v>
      </c>
      <c r="B72" s="36">
        <v>44992</v>
      </c>
      <c r="C72" s="2">
        <f t="shared" ref="C72:C135" si="112">IF(G72&gt;0,A72,"")</f>
        <v>10</v>
      </c>
      <c r="D72" s="28">
        <v>165.88</v>
      </c>
      <c r="E72" s="28">
        <v>155.91999999999999</v>
      </c>
      <c r="F72" s="28">
        <v>78.930000000000007</v>
      </c>
      <c r="G72" s="11">
        <v>150.5</v>
      </c>
      <c r="H72" s="29">
        <f t="shared" ref="H72" si="113">IF(G72="","",AVERAGE(G71:G72))</f>
        <v>150.91500000000002</v>
      </c>
      <c r="I72" s="29">
        <f t="shared" ref="I72" si="114">IF(H71="","",(AVERAGE(G71:G72)))</f>
        <v>150.91500000000002</v>
      </c>
      <c r="J72" s="29">
        <f>IF(G72="","",AVERAGE($G$7:G72))</f>
        <v>155.51290909090915</v>
      </c>
      <c r="K72" s="14"/>
      <c r="L72" s="14"/>
      <c r="M72" s="14"/>
      <c r="N72" s="14"/>
      <c r="O72" s="14"/>
    </row>
    <row r="73" spans="1:15" s="13" customFormat="1" ht="12.75" x14ac:dyDescent="0.2">
      <c r="A73" s="12">
        <v>10</v>
      </c>
      <c r="B73" s="36">
        <v>44993</v>
      </c>
      <c r="C73" s="2">
        <f t="shared" si="112"/>
        <v>10</v>
      </c>
      <c r="D73" s="28">
        <v>165.88</v>
      </c>
      <c r="E73" s="28">
        <v>155.91999999999999</v>
      </c>
      <c r="F73" s="28">
        <v>78.930000000000007</v>
      </c>
      <c r="G73" s="11">
        <v>150.5</v>
      </c>
      <c r="H73" s="29">
        <f t="shared" ref="H73" si="115">IF(G73="","",AVERAGE(G71:G73))</f>
        <v>150.77666666666667</v>
      </c>
      <c r="I73" s="29">
        <f t="shared" ref="I73" si="116">IF(H71="","",(AVERAGE(G71:G73)))</f>
        <v>150.77666666666667</v>
      </c>
      <c r="J73" s="29">
        <f>IF(G73="","",AVERAGE($G$7:G73))</f>
        <v>155.43808955223886</v>
      </c>
      <c r="K73" s="14"/>
      <c r="L73" s="14"/>
      <c r="M73" s="14"/>
      <c r="N73" s="14"/>
      <c r="O73" s="14"/>
    </row>
    <row r="74" spans="1:15" s="13" customFormat="1" ht="12.75" x14ac:dyDescent="0.2">
      <c r="A74" s="12">
        <v>10</v>
      </c>
      <c r="B74" s="36">
        <v>44994</v>
      </c>
      <c r="C74" s="2">
        <f t="shared" si="112"/>
        <v>10</v>
      </c>
      <c r="D74" s="28">
        <v>165.88</v>
      </c>
      <c r="E74" s="28">
        <v>155.91999999999999</v>
      </c>
      <c r="F74" s="28">
        <v>78.930000000000007</v>
      </c>
      <c r="G74" s="11">
        <v>150.5</v>
      </c>
      <c r="H74" s="29">
        <f t="shared" ref="H74" si="117">IF(G74="","",AVERAGE(G71:G74))</f>
        <v>150.70750000000001</v>
      </c>
      <c r="I74" s="29">
        <f t="shared" ref="I74" si="118">IF(H71="","",(AVERAGE(G71:G74)))</f>
        <v>150.70750000000001</v>
      </c>
      <c r="J74" s="29">
        <f>IF(G74="","",AVERAGE($G$7:G74))</f>
        <v>155.36547058823535</v>
      </c>
      <c r="K74" s="14"/>
      <c r="L74" s="14"/>
      <c r="M74" s="14"/>
      <c r="N74" s="14"/>
      <c r="O74" s="14"/>
    </row>
    <row r="75" spans="1:15" s="13" customFormat="1" ht="12.75" x14ac:dyDescent="0.2">
      <c r="A75" s="12">
        <v>10</v>
      </c>
      <c r="B75" s="36">
        <v>44995</v>
      </c>
      <c r="C75" s="2">
        <f t="shared" si="112"/>
        <v>10</v>
      </c>
      <c r="D75" s="28">
        <v>165.88</v>
      </c>
      <c r="E75" s="28">
        <v>155.91999999999999</v>
      </c>
      <c r="F75" s="28">
        <v>78.930000000000007</v>
      </c>
      <c r="G75" s="11">
        <v>149.68</v>
      </c>
      <c r="H75" s="29">
        <f t="shared" ref="H75" si="119">IF(G75="","",AVERAGE(G71:G75))</f>
        <v>150.50200000000001</v>
      </c>
      <c r="I75" s="29">
        <f t="shared" ref="I75" si="120">IF(H71="","",(AVERAGE(G71:G75)))</f>
        <v>150.50200000000001</v>
      </c>
      <c r="J75" s="29">
        <f>IF(G75="","",AVERAGE($G$7:G75))</f>
        <v>155.28307246376818</v>
      </c>
      <c r="K75" s="14"/>
      <c r="L75" s="14"/>
      <c r="M75" s="14"/>
      <c r="N75" s="14"/>
      <c r="O75" s="14"/>
    </row>
    <row r="76" spans="1:15" s="13" customFormat="1" ht="12.75" x14ac:dyDescent="0.2">
      <c r="A76" s="12">
        <v>10</v>
      </c>
      <c r="B76" s="36">
        <v>44996</v>
      </c>
      <c r="C76" s="2">
        <f t="shared" si="112"/>
        <v>10</v>
      </c>
      <c r="D76" s="28">
        <v>165.05</v>
      </c>
      <c r="E76" s="28">
        <v>155.91999999999999</v>
      </c>
      <c r="F76" s="28">
        <v>78.930000000000007</v>
      </c>
      <c r="G76" s="11">
        <v>148.03</v>
      </c>
      <c r="H76" s="29">
        <f t="shared" ref="H76" si="121">IF(G76="","",AVERAGE(G71:G76))</f>
        <v>150.09</v>
      </c>
      <c r="I76" s="29">
        <f t="shared" ref="I76" si="122">IF(H71="","",(AVERAGE(G71:G76)))</f>
        <v>150.09</v>
      </c>
      <c r="J76" s="29">
        <f>IF(G76="","",AVERAGE($G$7:G76))</f>
        <v>155.17945714285722</v>
      </c>
      <c r="K76" s="14"/>
      <c r="L76" s="14"/>
      <c r="M76" s="14"/>
      <c r="N76" s="14"/>
      <c r="O76" s="14"/>
    </row>
    <row r="77" spans="1:15" s="13" customFormat="1" ht="12.75" x14ac:dyDescent="0.2">
      <c r="A77" s="12">
        <v>10</v>
      </c>
      <c r="B77" s="36">
        <v>44997</v>
      </c>
      <c r="C77" s="2">
        <f t="shared" si="112"/>
        <v>10</v>
      </c>
      <c r="D77" s="28">
        <v>165.05</v>
      </c>
      <c r="E77" s="28">
        <v>155.91999999999999</v>
      </c>
      <c r="F77" s="28">
        <v>78.930000000000007</v>
      </c>
      <c r="G77" s="11">
        <v>148.03</v>
      </c>
      <c r="H77" s="29">
        <f t="shared" ref="H77" si="123">IF(G77="","",AVERAGE(G71:G77))</f>
        <v>149.79571428571427</v>
      </c>
      <c r="I77" s="29">
        <f t="shared" ref="I77" si="124">IF(H71="","",(AVERAGE(G71:G77)))</f>
        <v>149.79571428571427</v>
      </c>
      <c r="J77" s="29">
        <f>IF(G77="","",AVERAGE($G$7:G77))</f>
        <v>155.07876056338037</v>
      </c>
      <c r="K77" s="14"/>
      <c r="L77" s="14"/>
      <c r="M77" s="14"/>
      <c r="N77" s="14"/>
      <c r="O77" s="14"/>
    </row>
    <row r="78" spans="1:15" s="13" customFormat="1" ht="12.75" x14ac:dyDescent="0.2">
      <c r="A78" s="12">
        <v>11</v>
      </c>
      <c r="B78" s="36">
        <v>44998</v>
      </c>
      <c r="C78" s="2">
        <f t="shared" si="112"/>
        <v>11</v>
      </c>
      <c r="D78" s="28">
        <v>165.05</v>
      </c>
      <c r="E78" s="28">
        <v>155.91999999999999</v>
      </c>
      <c r="F78" s="28">
        <v>78.930000000000007</v>
      </c>
      <c r="G78" s="11">
        <v>148.03</v>
      </c>
      <c r="H78" s="29">
        <f t="shared" ref="H78" si="125">IF(G78="","",AVERAGE(G78:G78))</f>
        <v>148.03</v>
      </c>
      <c r="I78" s="29">
        <f t="shared" ref="I78" si="126">IF(H78="","",(AVERAGE(G78:G78)))</f>
        <v>148.03</v>
      </c>
      <c r="J78" s="29">
        <f>IF(G78="","",AVERAGE($G$7:G78))</f>
        <v>154.98086111111121</v>
      </c>
      <c r="K78" s="14"/>
      <c r="L78" s="14"/>
      <c r="M78" s="14"/>
      <c r="N78" s="14"/>
      <c r="O78" s="14"/>
    </row>
    <row r="79" spans="1:15" s="13" customFormat="1" ht="12.75" x14ac:dyDescent="0.2">
      <c r="A79" s="12">
        <v>11</v>
      </c>
      <c r="B79" s="36">
        <v>44999</v>
      </c>
      <c r="C79" s="2">
        <f t="shared" si="112"/>
        <v>11</v>
      </c>
      <c r="D79" s="28">
        <v>164.23</v>
      </c>
      <c r="E79" s="28">
        <v>155.91999999999999</v>
      </c>
      <c r="F79" s="28">
        <v>78.930000000000007</v>
      </c>
      <c r="G79" s="11">
        <v>146.37</v>
      </c>
      <c r="H79" s="29">
        <f t="shared" ref="H79" si="127">IF(G79="","",AVERAGE(G78:G79))</f>
        <v>147.19999999999999</v>
      </c>
      <c r="I79" s="29">
        <f t="shared" ref="I79" si="128">IF(H78="","",(AVERAGE(G78:G79)))</f>
        <v>147.19999999999999</v>
      </c>
      <c r="J79" s="29">
        <f>IF(G79="","",AVERAGE($G$7:G79))</f>
        <v>154.86290410958915</v>
      </c>
      <c r="K79" s="14"/>
      <c r="L79" s="14"/>
      <c r="M79" s="14"/>
      <c r="N79" s="14"/>
      <c r="O79" s="14"/>
    </row>
    <row r="80" spans="1:15" s="13" customFormat="1" ht="12.75" x14ac:dyDescent="0.2">
      <c r="A80" s="12">
        <v>11</v>
      </c>
      <c r="B80" s="36">
        <v>45000</v>
      </c>
      <c r="C80" s="2">
        <f t="shared" si="112"/>
        <v>11</v>
      </c>
      <c r="D80" s="28">
        <v>163.4</v>
      </c>
      <c r="E80" s="28">
        <v>155.91999999999999</v>
      </c>
      <c r="F80" s="28">
        <v>78.930000000000007</v>
      </c>
      <c r="G80" s="11">
        <v>146.37</v>
      </c>
      <c r="H80" s="29">
        <f t="shared" ref="H80" si="129">IF(G80="","",AVERAGE(G78:G80))</f>
        <v>146.92333333333332</v>
      </c>
      <c r="I80" s="29">
        <f t="shared" ref="I80" si="130">IF(H78="","",(AVERAGE(G78:G80)))</f>
        <v>146.92333333333332</v>
      </c>
      <c r="J80" s="29">
        <f>IF(G80="","",AVERAGE($G$7:G80))</f>
        <v>154.74813513513524</v>
      </c>
      <c r="K80" s="14"/>
      <c r="L80" s="14"/>
      <c r="M80" s="14"/>
      <c r="N80" s="14"/>
      <c r="O80" s="14"/>
    </row>
    <row r="81" spans="1:15" s="13" customFormat="1" ht="12.75" x14ac:dyDescent="0.2">
      <c r="A81" s="12">
        <v>11</v>
      </c>
      <c r="B81" s="36">
        <v>45001</v>
      </c>
      <c r="C81" s="2">
        <f t="shared" si="112"/>
        <v>11</v>
      </c>
      <c r="D81" s="28">
        <v>162.57</v>
      </c>
      <c r="E81" s="28">
        <v>155.91999999999999</v>
      </c>
      <c r="F81" s="28">
        <v>75.62</v>
      </c>
      <c r="G81" s="11">
        <v>144.72</v>
      </c>
      <c r="H81" s="29">
        <f t="shared" ref="H81" si="131">IF(G81="","",AVERAGE(G78:G81))</f>
        <v>146.3725</v>
      </c>
      <c r="I81" s="29">
        <f t="shared" ref="I81" si="132">IF(H78="","",(AVERAGE(G78:G81)))</f>
        <v>146.3725</v>
      </c>
      <c r="J81" s="29">
        <f>IF(G81="","",AVERAGE($G$7:G81))</f>
        <v>154.61442666666676</v>
      </c>
      <c r="K81" s="14"/>
      <c r="L81" s="14"/>
      <c r="M81" s="14"/>
      <c r="N81" s="14"/>
      <c r="O81" s="14"/>
    </row>
    <row r="82" spans="1:15" s="13" customFormat="1" ht="12.75" x14ac:dyDescent="0.2">
      <c r="A82" s="12">
        <v>11</v>
      </c>
      <c r="B82" s="36">
        <v>45002</v>
      </c>
      <c r="C82" s="2">
        <f t="shared" si="112"/>
        <v>11</v>
      </c>
      <c r="D82" s="28">
        <v>160.91999999999999</v>
      </c>
      <c r="E82" s="28">
        <v>155.91999999999999</v>
      </c>
      <c r="F82" s="28">
        <v>75.62</v>
      </c>
      <c r="G82" s="11">
        <v>143.88999999999999</v>
      </c>
      <c r="H82" s="29">
        <f t="shared" ref="H82" si="133">IF(G82="","",AVERAGE(G78:G82))</f>
        <v>145.876</v>
      </c>
      <c r="I82" s="29">
        <f t="shared" ref="I82" si="134">IF(H78="","",(AVERAGE(G78:G82)))</f>
        <v>145.876</v>
      </c>
      <c r="J82" s="29">
        <f>IF(G82="","",AVERAGE($G$7:G82))</f>
        <v>154.47331578947379</v>
      </c>
      <c r="K82" s="14"/>
      <c r="L82" s="14"/>
      <c r="M82" s="14"/>
      <c r="N82" s="14"/>
      <c r="O82" s="14"/>
    </row>
    <row r="83" spans="1:15" s="13" customFormat="1" ht="12.75" x14ac:dyDescent="0.2">
      <c r="A83" s="12">
        <v>11</v>
      </c>
      <c r="B83" s="36">
        <v>45003</v>
      </c>
      <c r="C83" s="2">
        <f t="shared" si="112"/>
        <v>11</v>
      </c>
      <c r="D83" s="28">
        <v>160.91999999999999</v>
      </c>
      <c r="E83" s="28">
        <v>155.91999999999999</v>
      </c>
      <c r="F83" s="28">
        <v>75.62</v>
      </c>
      <c r="G83" s="11">
        <v>143.88999999999999</v>
      </c>
      <c r="H83" s="29">
        <f t="shared" ref="H83" si="135">IF(G83="","",AVERAGE(G78:G83))</f>
        <v>145.54499999999999</v>
      </c>
      <c r="I83" s="29">
        <f t="shared" ref="I83" si="136">IF(H78="","",(AVERAGE(G78:G83)))</f>
        <v>145.54499999999999</v>
      </c>
      <c r="J83" s="29">
        <f>IF(G83="","",AVERAGE($G$7:G83))</f>
        <v>154.33587012987022</v>
      </c>
      <c r="K83" s="14"/>
      <c r="L83" s="14"/>
      <c r="M83" s="14"/>
      <c r="N83" s="14"/>
      <c r="O83" s="14"/>
    </row>
    <row r="84" spans="1:15" s="13" customFormat="1" ht="12.75" x14ac:dyDescent="0.2">
      <c r="A84" s="12">
        <v>11</v>
      </c>
      <c r="B84" s="36">
        <v>45004</v>
      </c>
      <c r="C84" s="2">
        <f t="shared" si="112"/>
        <v>11</v>
      </c>
      <c r="D84" s="28">
        <v>160.91999999999999</v>
      </c>
      <c r="E84" s="28">
        <v>155.91999999999999</v>
      </c>
      <c r="F84" s="28">
        <v>75.62</v>
      </c>
      <c r="G84" s="11">
        <v>143.88999999999999</v>
      </c>
      <c r="H84" s="29">
        <f t="shared" ref="H84" si="137">IF(G84="","",AVERAGE(G78:G84))</f>
        <v>145.30857142857141</v>
      </c>
      <c r="I84" s="29">
        <f t="shared" ref="I84" si="138">IF(H78="","",(AVERAGE(G78:G84)))</f>
        <v>145.30857142857141</v>
      </c>
      <c r="J84" s="29">
        <f>IF(G84="","",AVERAGE($G$7:G84))</f>
        <v>154.2019487179488</v>
      </c>
      <c r="K84" s="14"/>
      <c r="L84" s="14"/>
      <c r="M84" s="14"/>
      <c r="N84" s="14"/>
      <c r="O84" s="14"/>
    </row>
    <row r="85" spans="1:15" s="13" customFormat="1" ht="12.75" x14ac:dyDescent="0.2">
      <c r="A85" s="12">
        <v>12</v>
      </c>
      <c r="B85" s="36">
        <v>45005</v>
      </c>
      <c r="C85" s="2">
        <f t="shared" si="112"/>
        <v>12</v>
      </c>
      <c r="D85" s="28">
        <v>160.91999999999999</v>
      </c>
      <c r="E85" s="28">
        <v>155.91999999999999</v>
      </c>
      <c r="F85" s="28">
        <v>75.62</v>
      </c>
      <c r="G85" s="11">
        <v>143.88999999999999</v>
      </c>
      <c r="H85" s="29">
        <f t="shared" ref="H85" si="139">IF(G85="","",AVERAGE(G85:G85))</f>
        <v>143.88999999999999</v>
      </c>
      <c r="I85" s="29">
        <f t="shared" ref="I85" si="140">IF(H85="","",(AVERAGE(G85:G85)))</f>
        <v>143.88999999999999</v>
      </c>
      <c r="J85" s="29">
        <f>IF(G85="","",AVERAGE($G$7:G85))</f>
        <v>154.07141772151905</v>
      </c>
      <c r="K85" s="14"/>
      <c r="L85" s="14"/>
      <c r="M85" s="14"/>
      <c r="N85" s="14"/>
      <c r="O85" s="14"/>
    </row>
    <row r="86" spans="1:15" s="13" customFormat="1" ht="12.75" x14ac:dyDescent="0.2">
      <c r="A86" s="12">
        <v>12</v>
      </c>
      <c r="B86" s="36">
        <v>45006</v>
      </c>
      <c r="C86" s="2">
        <f t="shared" si="112"/>
        <v>12</v>
      </c>
      <c r="D86" s="28">
        <v>160.1</v>
      </c>
      <c r="E86" s="28">
        <v>155.91999999999999</v>
      </c>
      <c r="F86" s="28">
        <v>75.62</v>
      </c>
      <c r="G86" s="11">
        <v>143.88999999999999</v>
      </c>
      <c r="H86" s="29">
        <f t="shared" ref="H86" si="141">IF(G86="","",AVERAGE(G85:G86))</f>
        <v>143.88999999999999</v>
      </c>
      <c r="I86" s="29">
        <f t="shared" ref="I86" si="142">IF(H85="","",(AVERAGE(G85:G86)))</f>
        <v>143.88999999999999</v>
      </c>
      <c r="J86" s="29">
        <f>IF(G86="","",AVERAGE($G$7:G86))</f>
        <v>153.94415000000006</v>
      </c>
      <c r="K86" s="14"/>
      <c r="L86" s="14"/>
      <c r="M86" s="14"/>
      <c r="N86" s="14"/>
      <c r="O86" s="14"/>
    </row>
    <row r="87" spans="1:15" s="13" customFormat="1" ht="12.75" x14ac:dyDescent="0.2">
      <c r="A87" s="12">
        <v>12</v>
      </c>
      <c r="B87" s="36">
        <v>45007</v>
      </c>
      <c r="C87" s="2">
        <f t="shared" si="112"/>
        <v>12</v>
      </c>
      <c r="D87" s="28">
        <v>160.1</v>
      </c>
      <c r="E87" s="28">
        <v>155.91999999999999</v>
      </c>
      <c r="F87" s="28">
        <v>75.62</v>
      </c>
      <c r="G87" s="11">
        <v>144.72</v>
      </c>
      <c r="H87" s="29">
        <f t="shared" ref="H87" si="143">IF(G87="","",AVERAGE(G85:G87))</f>
        <v>144.16666666666666</v>
      </c>
      <c r="I87" s="29">
        <f t="shared" ref="I87" si="144">IF(H85="","",(AVERAGE(G85:G87)))</f>
        <v>144.16666666666666</v>
      </c>
      <c r="J87" s="29">
        <f>IF(G87="","",AVERAGE($G$7:G87))</f>
        <v>153.83027160493833</v>
      </c>
      <c r="K87" s="14"/>
      <c r="L87" s="14"/>
      <c r="M87" s="14"/>
      <c r="N87" s="14"/>
      <c r="O87" s="14"/>
    </row>
    <row r="88" spans="1:15" s="13" customFormat="1" ht="12.75" x14ac:dyDescent="0.2">
      <c r="A88" s="12">
        <v>12</v>
      </c>
      <c r="B88" s="36">
        <v>45008</v>
      </c>
      <c r="C88" s="2">
        <f t="shared" si="112"/>
        <v>12</v>
      </c>
      <c r="D88" s="28">
        <v>160.92099999999999</v>
      </c>
      <c r="E88" s="28">
        <v>155.91999999999999</v>
      </c>
      <c r="F88" s="28">
        <v>75.62</v>
      </c>
      <c r="G88" s="11">
        <v>146.37200000000001</v>
      </c>
      <c r="H88" s="29">
        <f t="shared" ref="H88" si="145">IF(G88="","",AVERAGE(G85:G88))</f>
        <v>144.71800000000002</v>
      </c>
      <c r="I88" s="29">
        <f t="shared" ref="I88" si="146">IF(H85="","",(AVERAGE(G85:G88)))</f>
        <v>144.71800000000002</v>
      </c>
      <c r="J88" s="29">
        <f>IF(G88="","",AVERAGE($G$7:G88))</f>
        <v>153.73931707317078</v>
      </c>
      <c r="K88" s="14"/>
      <c r="L88" s="14"/>
      <c r="M88" s="14"/>
      <c r="N88" s="14"/>
      <c r="O88" s="14"/>
    </row>
    <row r="89" spans="1:15" s="13" customFormat="1" ht="12.75" x14ac:dyDescent="0.2">
      <c r="A89" s="12">
        <v>12</v>
      </c>
      <c r="B89" s="36">
        <v>45009</v>
      </c>
      <c r="C89" s="2">
        <f t="shared" si="112"/>
        <v>12</v>
      </c>
      <c r="D89" s="28">
        <v>161.75</v>
      </c>
      <c r="E89" s="28">
        <v>155.91999999999999</v>
      </c>
      <c r="F89" s="28">
        <v>75.62</v>
      </c>
      <c r="G89" s="11">
        <v>146.37200000000001</v>
      </c>
      <c r="H89" s="29">
        <f t="shared" ref="H89" si="147">IF(G89="","",AVERAGE(G85:G89))</f>
        <v>145.04880000000003</v>
      </c>
      <c r="I89" s="29">
        <f t="shared" ref="I89" si="148">IF(H85="","",(AVERAGE(G85:G89)))</f>
        <v>145.04880000000003</v>
      </c>
      <c r="J89" s="29">
        <f>IF(G89="","",AVERAGE($G$7:G89))</f>
        <v>153.6505542168675</v>
      </c>
      <c r="K89" s="14"/>
      <c r="L89" s="14"/>
      <c r="M89" s="14"/>
      <c r="N89" s="14"/>
      <c r="O89" s="14"/>
    </row>
    <row r="90" spans="1:15" s="13" customFormat="1" ht="12.75" x14ac:dyDescent="0.2">
      <c r="A90" s="12">
        <v>12</v>
      </c>
      <c r="B90" s="36">
        <v>45010</v>
      </c>
      <c r="C90" s="2">
        <f t="shared" si="112"/>
        <v>12</v>
      </c>
      <c r="D90" s="28">
        <v>162.57</v>
      </c>
      <c r="E90" s="28">
        <v>155.91999999999999</v>
      </c>
      <c r="F90" s="28">
        <v>75.62</v>
      </c>
      <c r="G90" s="11">
        <v>145.55000000000001</v>
      </c>
      <c r="H90" s="29">
        <f t="shared" ref="H90" si="149">IF(G90="","",AVERAGE(G85:G90))</f>
        <v>145.13233333333335</v>
      </c>
      <c r="I90" s="29">
        <f t="shared" ref="I90" si="150">IF(H85="","",(AVERAGE(G85:G90)))</f>
        <v>145.13233333333335</v>
      </c>
      <c r="J90" s="29">
        <f>IF(G90="","",AVERAGE($G$7:G90))</f>
        <v>153.55411904761908</v>
      </c>
      <c r="K90" s="14"/>
      <c r="L90" s="14"/>
      <c r="M90" s="14"/>
      <c r="N90" s="14"/>
      <c r="O90" s="14"/>
    </row>
    <row r="91" spans="1:15" s="13" customFormat="1" ht="12.75" x14ac:dyDescent="0.2">
      <c r="A91" s="12">
        <v>12</v>
      </c>
      <c r="B91" s="36">
        <v>45011</v>
      </c>
      <c r="C91" s="2">
        <f t="shared" si="112"/>
        <v>12</v>
      </c>
      <c r="D91" s="28">
        <v>162.57</v>
      </c>
      <c r="E91" s="28">
        <v>155.91999999999999</v>
      </c>
      <c r="F91" s="28">
        <v>75.62</v>
      </c>
      <c r="G91" s="11">
        <v>145.55000000000001</v>
      </c>
      <c r="H91" s="29">
        <f t="shared" ref="H91" si="151">IF(G91="","",AVERAGE(G85:G91))</f>
        <v>145.19200000000001</v>
      </c>
      <c r="I91" s="29">
        <f t="shared" ref="I91" si="152">IF(H85="","",(AVERAGE(G85:G91)))</f>
        <v>145.19200000000001</v>
      </c>
      <c r="J91" s="29">
        <f>IF(G91="","",AVERAGE($G$7:G91))</f>
        <v>153.45995294117648</v>
      </c>
      <c r="K91" s="14"/>
      <c r="L91" s="14"/>
      <c r="M91" s="14"/>
      <c r="N91" s="14"/>
      <c r="O91" s="14"/>
    </row>
    <row r="92" spans="1:15" s="13" customFormat="1" ht="12.75" x14ac:dyDescent="0.2">
      <c r="A92" s="12">
        <v>13</v>
      </c>
      <c r="B92" s="36">
        <v>45012</v>
      </c>
      <c r="C92" s="2">
        <f t="shared" si="112"/>
        <v>13</v>
      </c>
      <c r="D92" s="28">
        <v>162.57</v>
      </c>
      <c r="E92" s="28">
        <v>155.91999999999999</v>
      </c>
      <c r="F92" s="28">
        <v>75.62</v>
      </c>
      <c r="G92" s="11">
        <v>145.55000000000001</v>
      </c>
      <c r="H92" s="29">
        <f t="shared" ref="H92" si="153">IF(G92="","",AVERAGE(G92:G92))</f>
        <v>145.55000000000001</v>
      </c>
      <c r="I92" s="29">
        <f t="shared" ref="I92" si="154">IF(H92="","",(AVERAGE(G92:G92)))</f>
        <v>145.55000000000001</v>
      </c>
      <c r="J92" s="29">
        <f>IF(G92="","",AVERAGE($G$7:G92))</f>
        <v>153.36797674418605</v>
      </c>
      <c r="K92" s="14"/>
      <c r="L92" s="14"/>
      <c r="M92" s="14"/>
      <c r="N92" s="14"/>
      <c r="O92" s="14"/>
    </row>
    <row r="93" spans="1:15" s="13" customFormat="1" ht="12.75" x14ac:dyDescent="0.2">
      <c r="A93" s="12">
        <v>13</v>
      </c>
      <c r="B93" s="36">
        <v>45013</v>
      </c>
      <c r="C93" s="2">
        <f t="shared" si="112"/>
        <v>13</v>
      </c>
      <c r="D93" s="28">
        <v>163.4</v>
      </c>
      <c r="E93" s="28">
        <v>155.91999999999999</v>
      </c>
      <c r="F93" s="28">
        <v>75.62</v>
      </c>
      <c r="G93" s="11">
        <v>145.55000000000001</v>
      </c>
      <c r="H93" s="29">
        <f t="shared" ref="H93" si="155">IF(G93="","",AVERAGE(G92:G93))</f>
        <v>145.55000000000001</v>
      </c>
      <c r="I93" s="29">
        <f t="shared" ref="I93" si="156">IF(H92="","",(AVERAGE(G92:G93)))</f>
        <v>145.55000000000001</v>
      </c>
      <c r="J93" s="29">
        <f>IF(G93="","",AVERAGE($G$7:G93))</f>
        <v>153.27811494252873</v>
      </c>
      <c r="K93" s="14"/>
      <c r="L93" s="14"/>
      <c r="M93" s="14"/>
      <c r="N93" s="14"/>
      <c r="O93" s="14"/>
    </row>
    <row r="94" spans="1:15" s="13" customFormat="1" ht="12.75" x14ac:dyDescent="0.2">
      <c r="A94" s="12">
        <v>13</v>
      </c>
      <c r="B94" s="36">
        <v>45014</v>
      </c>
      <c r="C94" s="2">
        <f t="shared" si="112"/>
        <v>13</v>
      </c>
      <c r="D94" s="28">
        <v>165.88</v>
      </c>
      <c r="E94" s="28">
        <v>155.91999999999999</v>
      </c>
      <c r="F94" s="28">
        <v>75.62</v>
      </c>
      <c r="G94" s="11">
        <v>146.37</v>
      </c>
      <c r="H94" s="29">
        <f t="shared" ref="H94" si="157">IF(G94="","",AVERAGE(G92:G94))</f>
        <v>145.82333333333335</v>
      </c>
      <c r="I94" s="29">
        <f t="shared" ref="I94" si="158">IF(H92="","",(AVERAGE(G92:G94)))</f>
        <v>145.82333333333335</v>
      </c>
      <c r="J94" s="29">
        <f>IF(G94="","",AVERAGE($G$7:G94))</f>
        <v>153.19961363636364</v>
      </c>
      <c r="K94" s="14"/>
      <c r="L94" s="14"/>
      <c r="M94" s="14"/>
      <c r="N94" s="14"/>
      <c r="O94" s="14"/>
    </row>
    <row r="95" spans="1:15" s="13" customFormat="1" ht="12.75" x14ac:dyDescent="0.2">
      <c r="A95" s="12">
        <v>13</v>
      </c>
      <c r="B95" s="36">
        <v>45015</v>
      </c>
      <c r="C95" s="2">
        <f t="shared" si="112"/>
        <v>13</v>
      </c>
      <c r="D95" s="28">
        <v>165.88</v>
      </c>
      <c r="E95" s="28">
        <v>155.91999999999999</v>
      </c>
      <c r="F95" s="28">
        <v>75.62</v>
      </c>
      <c r="G95" s="11">
        <v>146.37200000000001</v>
      </c>
      <c r="H95" s="29">
        <f t="shared" ref="H95" si="159">IF(G95="","",AVERAGE(G92:G95))</f>
        <v>145.96050000000002</v>
      </c>
      <c r="I95" s="29">
        <f t="shared" ref="I95" si="160">IF(H92="","",(AVERAGE(G92:G95)))</f>
        <v>145.96050000000002</v>
      </c>
      <c r="J95" s="29">
        <f>IF(G95="","",AVERAGE($G$7:G95))</f>
        <v>153.12289887640449</v>
      </c>
      <c r="K95" s="14"/>
      <c r="L95" s="14"/>
      <c r="M95" s="14"/>
      <c r="N95" s="14"/>
      <c r="O95" s="14"/>
    </row>
    <row r="96" spans="1:15" s="13" customFormat="1" ht="12.75" x14ac:dyDescent="0.2">
      <c r="A96" s="12">
        <v>13</v>
      </c>
      <c r="B96" s="36">
        <v>45016</v>
      </c>
      <c r="C96" s="2">
        <f t="shared" si="112"/>
        <v>13</v>
      </c>
      <c r="D96" s="28">
        <v>165.88</v>
      </c>
      <c r="E96" s="28">
        <v>155.91999999999999</v>
      </c>
      <c r="F96" s="28">
        <v>75.62</v>
      </c>
      <c r="G96" s="11">
        <v>146.37200000000001</v>
      </c>
      <c r="H96" s="29">
        <f t="shared" ref="H96" si="161">IF(G96="","",AVERAGE(G92:G96))</f>
        <v>146.04280000000003</v>
      </c>
      <c r="I96" s="29">
        <f t="shared" ref="I96" si="162">IF(H92="","",(AVERAGE(G92:G96)))</f>
        <v>146.04280000000003</v>
      </c>
      <c r="J96" s="29">
        <f>IF(G96="","",AVERAGE($G$7:G96))</f>
        <v>153.04788888888888</v>
      </c>
      <c r="K96" s="14"/>
      <c r="L96" s="14"/>
      <c r="M96" s="14"/>
      <c r="N96" s="14"/>
      <c r="O96" s="14"/>
    </row>
    <row r="97" spans="1:15" s="13" customFormat="1" ht="12.75" x14ac:dyDescent="0.2">
      <c r="A97" s="12">
        <v>13</v>
      </c>
      <c r="B97" s="36">
        <v>45017</v>
      </c>
      <c r="C97" s="2">
        <f t="shared" si="112"/>
        <v>13</v>
      </c>
      <c r="D97" s="28">
        <v>165.88</v>
      </c>
      <c r="E97" s="28">
        <v>155.91999999999999</v>
      </c>
      <c r="F97" s="28">
        <v>75.62</v>
      </c>
      <c r="G97" s="11">
        <v>145.55000000000001</v>
      </c>
      <c r="H97" s="29">
        <f t="shared" ref="H97" si="163">IF(G97="","",AVERAGE(G92:G97))</f>
        <v>145.9606666666667</v>
      </c>
      <c r="I97" s="29">
        <f t="shared" ref="I97" si="164">IF(H92="","",(AVERAGE(G92:G97)))</f>
        <v>145.9606666666667</v>
      </c>
      <c r="J97" s="29">
        <f>IF(G97="","",AVERAGE($G$7:G97))</f>
        <v>152.96549450549449</v>
      </c>
      <c r="K97" s="14"/>
      <c r="L97" s="14"/>
      <c r="M97" s="14"/>
      <c r="N97" s="14"/>
      <c r="O97" s="14"/>
    </row>
    <row r="98" spans="1:15" s="13" customFormat="1" ht="12.75" x14ac:dyDescent="0.2">
      <c r="A98" s="12">
        <v>13</v>
      </c>
      <c r="B98" s="36">
        <v>45018</v>
      </c>
      <c r="C98" s="2">
        <f t="shared" si="112"/>
        <v>13</v>
      </c>
      <c r="D98" s="28">
        <v>165.88</v>
      </c>
      <c r="E98" s="28">
        <v>155.91999999999999</v>
      </c>
      <c r="F98" s="28">
        <v>75.62</v>
      </c>
      <c r="G98" s="11">
        <v>145.55000000000001</v>
      </c>
      <c r="H98" s="29">
        <f t="shared" ref="H98" si="165">IF(G98="","",AVERAGE(G92:G98))</f>
        <v>145.90200000000002</v>
      </c>
      <c r="I98" s="29">
        <f t="shared" ref="I98" si="166">IF(H92="","",(AVERAGE(G92:G98)))</f>
        <v>145.90200000000002</v>
      </c>
      <c r="J98" s="29">
        <f>IF(G98="","",AVERAGE($G$7:G98))</f>
        <v>152.8848913043478</v>
      </c>
      <c r="K98" s="14"/>
      <c r="L98" s="14"/>
      <c r="M98" s="14"/>
      <c r="N98" s="14"/>
      <c r="O98" s="14"/>
    </row>
    <row r="99" spans="1:15" s="13" customFormat="1" ht="12.75" x14ac:dyDescent="0.2">
      <c r="A99" s="12">
        <v>14</v>
      </c>
      <c r="B99" s="36">
        <v>45019</v>
      </c>
      <c r="C99" s="2">
        <f t="shared" si="112"/>
        <v>14</v>
      </c>
      <c r="D99" s="28">
        <v>165.88</v>
      </c>
      <c r="E99" s="28">
        <v>155.91999999999999</v>
      </c>
      <c r="F99" s="28">
        <v>75.62</v>
      </c>
      <c r="G99" s="11">
        <v>145.55000000000001</v>
      </c>
      <c r="H99" s="29">
        <f t="shared" ref="H99" si="167">IF(G99="","",AVERAGE(G99:G99))</f>
        <v>145.55000000000001</v>
      </c>
      <c r="I99" s="29">
        <f t="shared" ref="I99" si="168">IF(H99="","",(AVERAGE(G99:G99)))</f>
        <v>145.55000000000001</v>
      </c>
      <c r="J99" s="29">
        <f>IF(G99="","",AVERAGE($G$7:G99))</f>
        <v>152.80602150537632</v>
      </c>
      <c r="K99" s="14"/>
      <c r="L99" s="14"/>
      <c r="M99" s="14"/>
      <c r="N99" s="14"/>
      <c r="O99" s="14"/>
    </row>
    <row r="100" spans="1:15" s="13" customFormat="1" ht="12.75" x14ac:dyDescent="0.2">
      <c r="A100" s="12">
        <v>14</v>
      </c>
      <c r="B100" s="36">
        <v>45020</v>
      </c>
      <c r="C100" s="2">
        <f t="shared" si="112"/>
        <v>14</v>
      </c>
      <c r="D100" s="28">
        <v>166.37</v>
      </c>
      <c r="E100" s="28">
        <v>155.91999999999999</v>
      </c>
      <c r="F100" s="28">
        <v>75.62</v>
      </c>
      <c r="G100" s="11">
        <v>146.37</v>
      </c>
      <c r="H100" s="29">
        <f t="shared" ref="H100" si="169">IF(G100="","",AVERAGE(G99:G100))</f>
        <v>145.96</v>
      </c>
      <c r="I100" s="29">
        <f t="shared" ref="I100" si="170">IF(H99="","",(AVERAGE(G99:G100)))</f>
        <v>145.96</v>
      </c>
      <c r="J100" s="29">
        <f>IF(G100="","",AVERAGE($G$7:G100))</f>
        <v>152.73755319148935</v>
      </c>
      <c r="K100" s="14"/>
      <c r="L100" s="14"/>
      <c r="M100" s="14"/>
      <c r="N100" s="14"/>
      <c r="O100" s="14"/>
    </row>
    <row r="101" spans="1:15" s="13" customFormat="1" ht="12.75" x14ac:dyDescent="0.2">
      <c r="A101" s="12">
        <v>14</v>
      </c>
      <c r="B101" s="36">
        <v>45021</v>
      </c>
      <c r="C101" s="2">
        <f t="shared" si="112"/>
        <v>14</v>
      </c>
      <c r="D101" s="28">
        <v>168.36</v>
      </c>
      <c r="E101" s="28">
        <v>142.91999999999999</v>
      </c>
      <c r="F101" s="28">
        <v>75.62</v>
      </c>
      <c r="G101" s="11">
        <v>146.37</v>
      </c>
      <c r="H101" s="29">
        <f t="shared" ref="H101" si="171">IF(G101="","",AVERAGE(G99:G101))</f>
        <v>146.09666666666666</v>
      </c>
      <c r="I101" s="29">
        <f t="shared" ref="I101" si="172">IF(H99="","",(AVERAGE(G99:G101)))</f>
        <v>146.09666666666666</v>
      </c>
      <c r="J101" s="29">
        <f>IF(G101="","",AVERAGE($G$7:G101))</f>
        <v>152.67052631578946</v>
      </c>
      <c r="K101" s="14"/>
      <c r="L101" s="14"/>
      <c r="M101" s="14"/>
      <c r="N101" s="14"/>
      <c r="O101" s="14"/>
    </row>
    <row r="102" spans="1:15" s="13" customFormat="1" ht="12.75" x14ac:dyDescent="0.2">
      <c r="A102" s="12">
        <v>14</v>
      </c>
      <c r="B102" s="36">
        <v>45022</v>
      </c>
      <c r="C102" s="2">
        <f t="shared" si="112"/>
        <v>14</v>
      </c>
      <c r="D102" s="28">
        <v>168.36</v>
      </c>
      <c r="E102" s="28">
        <v>142.91999999999999</v>
      </c>
      <c r="F102" s="28">
        <v>75.62</v>
      </c>
      <c r="G102" s="11">
        <v>146.37</v>
      </c>
      <c r="H102" s="29">
        <f t="shared" ref="H102" si="173">IF(G102="","",AVERAGE(G99:G102))</f>
        <v>146.16500000000002</v>
      </c>
      <c r="I102" s="29">
        <f t="shared" ref="I102" si="174">IF(H99="","",(AVERAGE(G99:G102)))</f>
        <v>146.16500000000002</v>
      </c>
      <c r="J102" s="29">
        <f>IF(G102="","",AVERAGE($G$7:G102))</f>
        <v>152.60489583333333</v>
      </c>
      <c r="K102" s="14"/>
      <c r="L102" s="14"/>
      <c r="M102" s="14"/>
      <c r="N102" s="14"/>
      <c r="O102" s="14"/>
    </row>
    <row r="103" spans="1:15" s="13" customFormat="1" ht="12.75" x14ac:dyDescent="0.2">
      <c r="A103" s="12">
        <v>14</v>
      </c>
      <c r="B103" s="36">
        <v>45023</v>
      </c>
      <c r="C103" s="2">
        <f t="shared" si="112"/>
        <v>14</v>
      </c>
      <c r="D103" s="28">
        <v>170.01</v>
      </c>
      <c r="E103" s="28">
        <v>142.91999999999999</v>
      </c>
      <c r="F103" s="28">
        <v>75.62</v>
      </c>
      <c r="G103" s="11">
        <v>146.37</v>
      </c>
      <c r="H103" s="29">
        <f t="shared" ref="H103" si="175">IF(G103="","",AVERAGE(G99:G103))</f>
        <v>146.20600000000002</v>
      </c>
      <c r="I103" s="29">
        <f t="shared" ref="I103" si="176">IF(H99="","",(AVERAGE(G99:G103)))</f>
        <v>146.20600000000002</v>
      </c>
      <c r="J103" s="29">
        <f>IF(G103="","",AVERAGE($G$7:G103))</f>
        <v>152.54061855670105</v>
      </c>
      <c r="K103" s="14"/>
      <c r="L103" s="14"/>
      <c r="M103" s="14"/>
      <c r="N103" s="14"/>
      <c r="O103" s="14"/>
    </row>
    <row r="104" spans="1:15" s="13" customFormat="1" ht="12.75" x14ac:dyDescent="0.2">
      <c r="A104" s="12">
        <v>14</v>
      </c>
      <c r="B104" s="36">
        <v>45024</v>
      </c>
      <c r="C104" s="2">
        <f t="shared" si="112"/>
        <v>14</v>
      </c>
      <c r="D104" s="28">
        <v>170.01</v>
      </c>
      <c r="E104" s="28">
        <v>142.91999999999999</v>
      </c>
      <c r="F104" s="28">
        <v>75.62</v>
      </c>
      <c r="G104" s="11">
        <v>146.37</v>
      </c>
      <c r="H104" s="29">
        <f t="shared" ref="H104" si="177">IF(G104="","",AVERAGE(G99:G104))</f>
        <v>146.23333333333335</v>
      </c>
      <c r="I104" s="29">
        <f t="shared" ref="I104" si="178">IF(H99="","",(AVERAGE(G99:G104)))</f>
        <v>146.23333333333335</v>
      </c>
      <c r="J104" s="29">
        <f>IF(G104="","",AVERAGE($G$7:G104))</f>
        <v>152.47765306122452</v>
      </c>
      <c r="K104" s="14"/>
      <c r="L104" s="14"/>
      <c r="M104" s="14"/>
      <c r="N104" s="14"/>
      <c r="O104" s="14"/>
    </row>
    <row r="105" spans="1:15" s="13" customFormat="1" ht="12.75" x14ac:dyDescent="0.2">
      <c r="A105" s="12">
        <v>14</v>
      </c>
      <c r="B105" s="36">
        <v>45025</v>
      </c>
      <c r="C105" s="2">
        <f t="shared" si="112"/>
        <v>14</v>
      </c>
      <c r="D105" s="28">
        <v>170.01</v>
      </c>
      <c r="E105" s="28">
        <v>142.91999999999999</v>
      </c>
      <c r="F105" s="28">
        <v>75.62</v>
      </c>
      <c r="G105" s="11">
        <v>146.37</v>
      </c>
      <c r="H105" s="29">
        <f t="shared" ref="H105" si="179">IF(G105="","",AVERAGE(G99:G105))</f>
        <v>146.25285714285715</v>
      </c>
      <c r="I105" s="29">
        <f t="shared" ref="I105" si="180">IF(H99="","",(AVERAGE(G99:G105)))</f>
        <v>146.25285714285715</v>
      </c>
      <c r="J105" s="29">
        <f>IF(G105="","",AVERAGE($G$7:G105))</f>
        <v>152.41595959595961</v>
      </c>
      <c r="K105" s="14"/>
      <c r="L105" s="14"/>
      <c r="M105" s="14"/>
      <c r="N105" s="14"/>
      <c r="O105" s="14"/>
    </row>
    <row r="106" spans="1:15" s="13" customFormat="1" ht="12.75" x14ac:dyDescent="0.2">
      <c r="A106" s="12">
        <v>15</v>
      </c>
      <c r="B106" s="36">
        <v>45026</v>
      </c>
      <c r="C106" s="2">
        <f t="shared" si="112"/>
        <v>15</v>
      </c>
      <c r="D106" s="28">
        <v>170.01</v>
      </c>
      <c r="E106" s="28">
        <v>142.91999999999999</v>
      </c>
      <c r="F106" s="28">
        <v>75.62</v>
      </c>
      <c r="G106" s="11">
        <v>146.37</v>
      </c>
      <c r="H106" s="29">
        <f t="shared" ref="H106" si="181">IF(G106="","",AVERAGE(G106:G106))</f>
        <v>146.37</v>
      </c>
      <c r="I106" s="29">
        <f t="shared" ref="I106" si="182">IF(H106="","",(AVERAGE(G106:G106)))</f>
        <v>146.37</v>
      </c>
      <c r="J106" s="29">
        <f>IF(G106="","",AVERAGE($G$7:G106))</f>
        <v>152.35550000000003</v>
      </c>
      <c r="K106" s="14"/>
      <c r="L106" s="14"/>
      <c r="M106" s="14"/>
      <c r="N106" s="14"/>
      <c r="O106" s="14"/>
    </row>
    <row r="107" spans="1:15" s="13" customFormat="1" ht="12.75" x14ac:dyDescent="0.2">
      <c r="A107" s="12">
        <v>15</v>
      </c>
      <c r="B107" s="36">
        <v>45027</v>
      </c>
      <c r="C107" s="2">
        <f t="shared" si="112"/>
        <v>15</v>
      </c>
      <c r="D107" s="28">
        <v>170.01</v>
      </c>
      <c r="E107" s="28">
        <v>142.91999999999999</v>
      </c>
      <c r="F107" s="28">
        <v>75.62</v>
      </c>
      <c r="G107" s="11">
        <v>146.37</v>
      </c>
      <c r="H107" s="29">
        <f t="shared" ref="H107" si="183">IF(G107="","",AVERAGE(G106:G107))</f>
        <v>146.37</v>
      </c>
      <c r="I107" s="29">
        <f t="shared" ref="I107" si="184">IF(H106="","",(AVERAGE(G106:G107)))</f>
        <v>146.37</v>
      </c>
      <c r="J107" s="29">
        <f>IF(G107="","",AVERAGE($G$7:G107))</f>
        <v>152.29623762376241</v>
      </c>
      <c r="K107" s="14"/>
      <c r="L107" s="14"/>
      <c r="M107" s="14"/>
      <c r="N107" s="14"/>
      <c r="O107" s="14"/>
    </row>
    <row r="108" spans="1:15" s="13" customFormat="1" ht="12.75" x14ac:dyDescent="0.2">
      <c r="A108" s="12">
        <v>15</v>
      </c>
      <c r="B108" s="36">
        <v>45028</v>
      </c>
      <c r="C108" s="2">
        <f t="shared" si="112"/>
        <v>15</v>
      </c>
      <c r="D108" s="28">
        <v>169.19</v>
      </c>
      <c r="E108" s="28">
        <v>142.91999999999999</v>
      </c>
      <c r="F108" s="28">
        <v>75.62</v>
      </c>
      <c r="G108" s="11">
        <v>144.72</v>
      </c>
      <c r="H108" s="29">
        <f t="shared" ref="H108" si="185">IF(G108="","",AVERAGE(G106:G108))</f>
        <v>145.82000000000002</v>
      </c>
      <c r="I108" s="29">
        <f t="shared" ref="I108" si="186">IF(H106="","",(AVERAGE(G106:G108)))</f>
        <v>145.82000000000002</v>
      </c>
      <c r="J108" s="29">
        <f>IF(G108="","",AVERAGE($G$7:G108))</f>
        <v>152.22196078431375</v>
      </c>
      <c r="K108" s="14"/>
      <c r="L108" s="14"/>
      <c r="M108" s="14"/>
      <c r="N108" s="14"/>
      <c r="O108" s="14"/>
    </row>
    <row r="109" spans="1:15" s="13" customFormat="1" ht="12.75" x14ac:dyDescent="0.2">
      <c r="A109" s="12">
        <v>15</v>
      </c>
      <c r="B109" s="36">
        <v>45029</v>
      </c>
      <c r="C109" s="2">
        <f t="shared" si="112"/>
        <v>15</v>
      </c>
      <c r="D109" s="28">
        <v>169.19</v>
      </c>
      <c r="E109" s="28">
        <v>142.91999999999999</v>
      </c>
      <c r="F109" s="28">
        <v>75.62</v>
      </c>
      <c r="G109" s="11">
        <v>144.72</v>
      </c>
      <c r="H109" s="29">
        <f t="shared" ref="H109" si="187">IF(G109="","",AVERAGE(G106:G109))</f>
        <v>145.54500000000002</v>
      </c>
      <c r="I109" s="29">
        <f t="shared" ref="I109" si="188">IF(H106="","",(AVERAGE(G106:G109)))</f>
        <v>145.54500000000002</v>
      </c>
      <c r="J109" s="29">
        <f>IF(G109="","",AVERAGE($G$7:G109))</f>
        <v>152.14912621359227</v>
      </c>
      <c r="K109" s="14"/>
      <c r="L109" s="14"/>
      <c r="M109" s="14"/>
      <c r="N109" s="14"/>
      <c r="O109" s="14"/>
    </row>
    <row r="110" spans="1:15" s="13" customFormat="1" ht="12.75" x14ac:dyDescent="0.2">
      <c r="A110" s="12">
        <v>15</v>
      </c>
      <c r="B110" s="36">
        <v>45030</v>
      </c>
      <c r="C110" s="2">
        <f t="shared" si="112"/>
        <v>15</v>
      </c>
      <c r="D110" s="28">
        <v>169.19</v>
      </c>
      <c r="E110" s="28">
        <v>142.91999999999999</v>
      </c>
      <c r="F110" s="28">
        <v>75.62</v>
      </c>
      <c r="G110" s="11">
        <v>144.72</v>
      </c>
      <c r="H110" s="29">
        <f t="shared" ref="H110" si="189">IF(G110="","",AVERAGE(G106:G110))</f>
        <v>145.38000000000002</v>
      </c>
      <c r="I110" s="29">
        <f t="shared" ref="I110" si="190">IF(H106="","",(AVERAGE(G106:G110)))</f>
        <v>145.38000000000002</v>
      </c>
      <c r="J110" s="29">
        <f>IF(G110="","",AVERAGE($G$7:G110))</f>
        <v>152.07769230769233</v>
      </c>
      <c r="K110" s="14"/>
      <c r="L110" s="14"/>
      <c r="M110" s="14"/>
      <c r="N110" s="14"/>
      <c r="O110" s="14"/>
    </row>
    <row r="111" spans="1:15" s="13" customFormat="1" ht="12.75" x14ac:dyDescent="0.2">
      <c r="A111" s="12">
        <v>15</v>
      </c>
      <c r="B111" s="36">
        <v>45031</v>
      </c>
      <c r="C111" s="2">
        <f t="shared" si="112"/>
        <v>15</v>
      </c>
      <c r="D111" s="28">
        <v>168.36</v>
      </c>
      <c r="E111" s="28">
        <v>142.91999999999999</v>
      </c>
      <c r="F111" s="28">
        <v>75.62</v>
      </c>
      <c r="G111" s="11">
        <v>143.88999999999999</v>
      </c>
      <c r="H111" s="29">
        <f t="shared" ref="H111" si="191">IF(G111="","",AVERAGE(G106:G111))</f>
        <v>145.13166666666669</v>
      </c>
      <c r="I111" s="29">
        <f t="shared" ref="I111" si="192">IF(H106="","",(AVERAGE(G106:G111)))</f>
        <v>145.13166666666669</v>
      </c>
      <c r="J111" s="29">
        <f>IF(G111="","",AVERAGE($G$7:G111))</f>
        <v>151.9997142857143</v>
      </c>
      <c r="K111" s="14"/>
      <c r="L111" s="14"/>
      <c r="M111" s="14"/>
      <c r="N111" s="14"/>
      <c r="O111" s="14"/>
    </row>
    <row r="112" spans="1:15" s="13" customFormat="1" ht="12.75" x14ac:dyDescent="0.2">
      <c r="A112" s="12">
        <v>15</v>
      </c>
      <c r="B112" s="36">
        <v>45032</v>
      </c>
      <c r="C112" s="2">
        <f t="shared" si="112"/>
        <v>15</v>
      </c>
      <c r="D112" s="28">
        <v>168.36</v>
      </c>
      <c r="E112" s="28">
        <v>142.91999999999999</v>
      </c>
      <c r="F112" s="28">
        <v>75.62</v>
      </c>
      <c r="G112" s="11">
        <v>143.88999999999999</v>
      </c>
      <c r="H112" s="29">
        <f t="shared" ref="H112" si="193">IF(G112="","",AVERAGE(G106:G112))</f>
        <v>144.95428571428573</v>
      </c>
      <c r="I112" s="29">
        <f t="shared" ref="I112" si="194">IF(H106="","",(AVERAGE(G106:G112)))</f>
        <v>144.95428571428573</v>
      </c>
      <c r="J112" s="29">
        <f>IF(G112="","",AVERAGE($G$7:G112))</f>
        <v>151.92320754716982</v>
      </c>
      <c r="K112" s="14"/>
      <c r="L112" s="14"/>
      <c r="M112" s="14"/>
      <c r="N112" s="14"/>
      <c r="O112" s="14"/>
    </row>
    <row r="113" spans="1:15" s="13" customFormat="1" ht="12.75" x14ac:dyDescent="0.2">
      <c r="A113" s="12">
        <v>16</v>
      </c>
      <c r="B113" s="36">
        <v>45033</v>
      </c>
      <c r="C113" s="2">
        <f t="shared" si="112"/>
        <v>16</v>
      </c>
      <c r="D113" s="28">
        <v>168.36</v>
      </c>
      <c r="E113" s="28">
        <v>142.91999999999999</v>
      </c>
      <c r="F113" s="28">
        <v>75.62</v>
      </c>
      <c r="G113" s="11">
        <v>143.88999999999999</v>
      </c>
      <c r="H113" s="29">
        <f t="shared" ref="H113" si="195">IF(G113="","",AVERAGE(G113:G113))</f>
        <v>143.88999999999999</v>
      </c>
      <c r="I113" s="29">
        <f t="shared" ref="I113" si="196">IF(H113="","",(AVERAGE(G113:G113)))</f>
        <v>143.88999999999999</v>
      </c>
      <c r="J113" s="29">
        <f>IF(G113="","",AVERAGE($G$7:G113))</f>
        <v>151.8481308411215</v>
      </c>
      <c r="K113" s="14"/>
      <c r="L113" s="14"/>
      <c r="M113" s="14"/>
      <c r="N113" s="14"/>
      <c r="O113" s="14"/>
    </row>
    <row r="114" spans="1:15" s="13" customFormat="1" ht="12.75" x14ac:dyDescent="0.2">
      <c r="A114" s="12">
        <v>16</v>
      </c>
      <c r="B114" s="36">
        <v>45034</v>
      </c>
      <c r="C114" s="2">
        <f t="shared" si="112"/>
        <v>16</v>
      </c>
      <c r="D114" s="28">
        <v>168.36</v>
      </c>
      <c r="E114" s="28">
        <v>142.91999999999999</v>
      </c>
      <c r="F114" s="28">
        <v>75.62</v>
      </c>
      <c r="G114" s="11">
        <v>143.88999999999999</v>
      </c>
      <c r="H114" s="29">
        <f t="shared" ref="H114" si="197">IF(G114="","",AVERAGE(G113:G114))</f>
        <v>143.88999999999999</v>
      </c>
      <c r="I114" s="29">
        <f t="shared" ref="I114" si="198">IF(H113="","",(AVERAGE(G113:G114)))</f>
        <v>143.88999999999999</v>
      </c>
      <c r="J114" s="29">
        <f>IF(G114="","",AVERAGE($G$7:G114))</f>
        <v>151.77444444444444</v>
      </c>
      <c r="K114" s="14"/>
      <c r="L114" s="14"/>
      <c r="M114" s="14"/>
      <c r="N114" s="14"/>
      <c r="O114" s="14"/>
    </row>
    <row r="115" spans="1:15" s="13" customFormat="1" ht="12.75" x14ac:dyDescent="0.2">
      <c r="A115" s="12">
        <v>16</v>
      </c>
      <c r="B115" s="36">
        <v>45035</v>
      </c>
      <c r="C115" s="2">
        <f t="shared" si="112"/>
        <v>16</v>
      </c>
      <c r="D115" s="28">
        <v>166.71</v>
      </c>
      <c r="E115" s="28">
        <v>142.91999999999999</v>
      </c>
      <c r="F115" s="28">
        <v>75.62</v>
      </c>
      <c r="G115" s="11">
        <v>143.07</v>
      </c>
      <c r="H115" s="29">
        <f t="shared" ref="H115" si="199">IF(G115="","",AVERAGE(G113:G115))</f>
        <v>143.61666666666665</v>
      </c>
      <c r="I115" s="29">
        <f t="shared" ref="I115" si="200">IF(H113="","",(AVERAGE(G113:G115)))</f>
        <v>143.61666666666665</v>
      </c>
      <c r="J115" s="29">
        <f>IF(G115="","",AVERAGE($G$7:G115))</f>
        <v>151.69458715596329</v>
      </c>
      <c r="K115" s="14"/>
      <c r="L115" s="14"/>
      <c r="M115" s="14"/>
      <c r="N115" s="14"/>
      <c r="O115" s="14"/>
    </row>
    <row r="116" spans="1:15" s="13" customFormat="1" ht="12.75" x14ac:dyDescent="0.2">
      <c r="A116" s="12">
        <v>16</v>
      </c>
      <c r="B116" s="36">
        <v>45036</v>
      </c>
      <c r="C116" s="2">
        <f t="shared" si="112"/>
        <v>16</v>
      </c>
      <c r="D116" s="28">
        <v>165.88</v>
      </c>
      <c r="E116" s="28">
        <v>142.91999999999999</v>
      </c>
      <c r="F116" s="28">
        <v>75.62</v>
      </c>
      <c r="G116" s="11">
        <v>142.24</v>
      </c>
      <c r="H116" s="29">
        <f t="shared" ref="H116" si="201">IF(G116="","",AVERAGE(G113:G116))</f>
        <v>143.27249999999998</v>
      </c>
      <c r="I116" s="29">
        <f t="shared" ref="I116" si="202">IF(H113="","",(AVERAGE(G113:G116)))</f>
        <v>143.27249999999998</v>
      </c>
      <c r="J116" s="29">
        <f>IF(G116="","",AVERAGE($G$7:G116))</f>
        <v>151.60863636363638</v>
      </c>
      <c r="K116" s="14"/>
      <c r="L116" s="14"/>
      <c r="M116" s="14"/>
      <c r="N116" s="14"/>
      <c r="O116" s="14"/>
    </row>
    <row r="117" spans="1:15" s="13" customFormat="1" ht="12.75" x14ac:dyDescent="0.2">
      <c r="A117" s="12">
        <v>16</v>
      </c>
      <c r="B117" s="36">
        <v>45037</v>
      </c>
      <c r="C117" s="2">
        <f t="shared" si="112"/>
        <v>16</v>
      </c>
      <c r="D117" s="28">
        <v>165.05</v>
      </c>
      <c r="E117" s="28">
        <v>142.91999999999999</v>
      </c>
      <c r="F117" s="28">
        <v>75.62</v>
      </c>
      <c r="G117" s="11">
        <v>141.41</v>
      </c>
      <c r="H117" s="29">
        <f t="shared" ref="H117" si="203">IF(G117="","",AVERAGE(G113:G117))</f>
        <v>142.89999999999998</v>
      </c>
      <c r="I117" s="29">
        <f t="shared" ref="I117" si="204">IF(H113="","",(AVERAGE(G113:G117)))</f>
        <v>142.89999999999998</v>
      </c>
      <c r="J117" s="29">
        <f>IF(G117="","",AVERAGE($G$7:G117))</f>
        <v>151.51675675675676</v>
      </c>
      <c r="K117" s="14"/>
      <c r="L117" s="14"/>
      <c r="M117" s="14"/>
      <c r="N117" s="14"/>
      <c r="O117" s="14"/>
    </row>
    <row r="118" spans="1:15" s="13" customFormat="1" ht="12.75" x14ac:dyDescent="0.2">
      <c r="A118" s="12">
        <v>16</v>
      </c>
      <c r="B118" s="36">
        <v>45038</v>
      </c>
      <c r="C118" s="2">
        <f t="shared" si="112"/>
        <v>16</v>
      </c>
      <c r="D118" s="28">
        <v>165.05</v>
      </c>
      <c r="E118" s="28">
        <v>142.91999999999999</v>
      </c>
      <c r="F118" s="28">
        <v>75.62</v>
      </c>
      <c r="G118" s="11">
        <v>141.41</v>
      </c>
      <c r="H118" s="29">
        <f t="shared" ref="H118" si="205">IF(G118="","",AVERAGE(G113:G118))</f>
        <v>142.65166666666664</v>
      </c>
      <c r="I118" s="29">
        <f t="shared" ref="I118" si="206">IF(H113="","",(AVERAGE(G113:G118)))</f>
        <v>142.65166666666664</v>
      </c>
      <c r="J118" s="29">
        <f>IF(G118="","",AVERAGE($G$7:G118))</f>
        <v>151.42651785714287</v>
      </c>
      <c r="K118" s="14"/>
      <c r="L118" s="14"/>
      <c r="M118" s="14"/>
      <c r="N118" s="14"/>
      <c r="O118" s="14"/>
    </row>
    <row r="119" spans="1:15" s="13" customFormat="1" ht="12.75" x14ac:dyDescent="0.2">
      <c r="A119" s="12">
        <v>16</v>
      </c>
      <c r="B119" s="36">
        <v>45039</v>
      </c>
      <c r="C119" s="2">
        <f t="shared" si="112"/>
        <v>16</v>
      </c>
      <c r="D119" s="28">
        <v>165.05</v>
      </c>
      <c r="E119" s="28">
        <v>142.91999999999999</v>
      </c>
      <c r="F119" s="28">
        <v>75.62</v>
      </c>
      <c r="G119" s="11">
        <v>141.41</v>
      </c>
      <c r="H119" s="29">
        <f t="shared" ref="H119" si="207">IF(G119="","",AVERAGE(G113:G119))</f>
        <v>142.47428571428568</v>
      </c>
      <c r="I119" s="29">
        <f t="shared" ref="I119" si="208">IF(H113="","",(AVERAGE(G113:G119)))</f>
        <v>142.47428571428568</v>
      </c>
      <c r="J119" s="29">
        <f>IF(G119="","",AVERAGE($G$7:G119))</f>
        <v>151.3378761061947</v>
      </c>
      <c r="K119" s="14"/>
      <c r="L119" s="14"/>
      <c r="M119" s="14"/>
      <c r="N119" s="14"/>
      <c r="O119" s="14"/>
    </row>
    <row r="120" spans="1:15" s="13" customFormat="1" ht="12.75" x14ac:dyDescent="0.2">
      <c r="A120" s="12">
        <v>17</v>
      </c>
      <c r="B120" s="36">
        <v>45040</v>
      </c>
      <c r="C120" s="2">
        <f t="shared" si="112"/>
        <v>17</v>
      </c>
      <c r="D120" s="28">
        <v>165.05</v>
      </c>
      <c r="E120" s="28">
        <v>142.91999999999999</v>
      </c>
      <c r="F120" s="28">
        <v>75.62</v>
      </c>
      <c r="G120" s="11">
        <v>141.41</v>
      </c>
      <c r="H120" s="29">
        <f t="shared" ref="H120" si="209">IF(G120="","",AVERAGE(G120:G120))</f>
        <v>141.41</v>
      </c>
      <c r="I120" s="29">
        <f t="shared" ref="I120" si="210">IF(H120="","",(AVERAGE(G120:G120)))</f>
        <v>141.41</v>
      </c>
      <c r="J120" s="29">
        <f>IF(G120="","",AVERAGE($G$7:G120))</f>
        <v>151.25078947368422</v>
      </c>
      <c r="K120" s="14"/>
      <c r="L120" s="14"/>
      <c r="M120" s="14"/>
      <c r="N120" s="14"/>
      <c r="O120" s="14"/>
    </row>
    <row r="121" spans="1:15" s="13" customFormat="1" ht="12.75" x14ac:dyDescent="0.2">
      <c r="A121" s="12">
        <v>17</v>
      </c>
      <c r="B121" s="36">
        <v>45041</v>
      </c>
      <c r="C121" s="2">
        <f t="shared" si="112"/>
        <v>17</v>
      </c>
      <c r="D121" s="28">
        <v>165.05</v>
      </c>
      <c r="E121" s="28">
        <v>142.91999999999999</v>
      </c>
      <c r="F121" s="28">
        <v>75.62</v>
      </c>
      <c r="G121" s="11">
        <v>140.59</v>
      </c>
      <c r="H121" s="29">
        <f t="shared" ref="H121" si="211">IF(G121="","",AVERAGE(G120:G121))</f>
        <v>141</v>
      </c>
      <c r="I121" s="29">
        <f t="shared" ref="I121" si="212">IF(H120="","",(AVERAGE(G120:G121)))</f>
        <v>141</v>
      </c>
      <c r="J121" s="29">
        <f>IF(G121="","",AVERAGE($G$7:G121))</f>
        <v>151.15808695652174</v>
      </c>
      <c r="K121" s="14"/>
      <c r="L121" s="14"/>
      <c r="M121" s="14"/>
      <c r="N121" s="14"/>
      <c r="O121" s="14"/>
    </row>
    <row r="122" spans="1:15" s="13" customFormat="1" ht="12.75" x14ac:dyDescent="0.2">
      <c r="A122" s="12">
        <v>17</v>
      </c>
      <c r="B122" s="36">
        <v>45042</v>
      </c>
      <c r="C122" s="2">
        <f t="shared" si="112"/>
        <v>17</v>
      </c>
      <c r="D122" s="28">
        <v>165.88</v>
      </c>
      <c r="E122" s="28">
        <v>142.91999999999999</v>
      </c>
      <c r="F122" s="28">
        <v>75.62</v>
      </c>
      <c r="G122" s="11">
        <v>140.59</v>
      </c>
      <c r="H122" s="29">
        <f t="shared" ref="H122" si="213">IF(G122="","",AVERAGE(G120:G122))</f>
        <v>140.86333333333334</v>
      </c>
      <c r="I122" s="29">
        <f t="shared" ref="I122" si="214">IF(H120="","",(AVERAGE(G120:G122)))</f>
        <v>140.86333333333334</v>
      </c>
      <c r="J122" s="29">
        <f>IF(G122="","",AVERAGE($G$7:G122))</f>
        <v>151.0669827586207</v>
      </c>
      <c r="K122" s="14"/>
      <c r="L122" s="14"/>
      <c r="M122" s="14"/>
      <c r="N122" s="14"/>
      <c r="O122" s="14"/>
    </row>
    <row r="123" spans="1:15" s="13" customFormat="1" ht="12.75" x14ac:dyDescent="0.2">
      <c r="A123" s="12">
        <v>17</v>
      </c>
      <c r="B123" s="36">
        <v>45043</v>
      </c>
      <c r="C123" s="2">
        <f t="shared" si="112"/>
        <v>17</v>
      </c>
      <c r="D123" s="28">
        <v>165.05</v>
      </c>
      <c r="E123" s="28">
        <v>142.91999999999999</v>
      </c>
      <c r="F123" s="28">
        <v>75.62</v>
      </c>
      <c r="G123" s="11">
        <v>139.76</v>
      </c>
      <c r="H123" s="29">
        <f t="shared" ref="H123" si="215">IF(G123="","",AVERAGE(G120:G123))</f>
        <v>140.58750000000001</v>
      </c>
      <c r="I123" s="29">
        <f t="shared" ref="I123" si="216">IF(H120="","",(AVERAGE(G120:G123)))</f>
        <v>140.58750000000001</v>
      </c>
      <c r="J123" s="29">
        <f>IF(G123="","",AVERAGE($G$7:G123))</f>
        <v>150.97034188034186</v>
      </c>
      <c r="K123" s="14"/>
      <c r="L123" s="14"/>
      <c r="M123" s="14"/>
      <c r="N123" s="14"/>
      <c r="O123" s="14"/>
    </row>
    <row r="124" spans="1:15" s="13" customFormat="1" ht="12.75" x14ac:dyDescent="0.2">
      <c r="A124" s="12">
        <v>17</v>
      </c>
      <c r="B124" s="36">
        <v>45044</v>
      </c>
      <c r="C124" s="2">
        <f t="shared" si="112"/>
        <v>17</v>
      </c>
      <c r="D124" s="28">
        <v>165.05</v>
      </c>
      <c r="E124" s="28">
        <v>142.91999999999999</v>
      </c>
      <c r="F124" s="28">
        <v>75.62</v>
      </c>
      <c r="G124" s="11">
        <v>139.76</v>
      </c>
      <c r="H124" s="29">
        <f t="shared" ref="H124" si="217">IF(G124="","",AVERAGE(G120:G124))</f>
        <v>140.422</v>
      </c>
      <c r="I124" s="29">
        <f t="shared" ref="I124" si="218">IF(H120="","",(AVERAGE(G120:G124)))</f>
        <v>140.422</v>
      </c>
      <c r="J124" s="29">
        <f>IF(G124="","",AVERAGE($G$7:G124))</f>
        <v>150.87533898305082</v>
      </c>
      <c r="K124" s="14"/>
      <c r="L124" s="14"/>
      <c r="M124" s="14"/>
      <c r="N124" s="14"/>
      <c r="O124" s="14"/>
    </row>
    <row r="125" spans="1:15" s="13" customFormat="1" ht="12.75" x14ac:dyDescent="0.2">
      <c r="A125" s="12">
        <v>17</v>
      </c>
      <c r="B125" s="36">
        <v>45045</v>
      </c>
      <c r="C125" s="2">
        <f t="shared" si="112"/>
        <v>17</v>
      </c>
      <c r="D125" s="28">
        <v>164.23</v>
      </c>
      <c r="E125" s="28">
        <v>142.91999999999999</v>
      </c>
      <c r="F125" s="28">
        <v>75.62</v>
      </c>
      <c r="G125" s="11">
        <v>138.11000000000001</v>
      </c>
      <c r="H125" s="29">
        <f t="shared" ref="H125" si="219">IF(G125="","",AVERAGE(G120:G125))</f>
        <v>140.03666666666666</v>
      </c>
      <c r="I125" s="29">
        <f t="shared" ref="I125" si="220">IF(H120="","",(AVERAGE(G120:G125)))</f>
        <v>140.03666666666666</v>
      </c>
      <c r="J125" s="29">
        <f>IF(G125="","",AVERAGE($G$7:G125))</f>
        <v>150.76806722689074</v>
      </c>
      <c r="K125" s="14"/>
      <c r="L125" s="14"/>
      <c r="M125" s="14"/>
      <c r="N125" s="14"/>
      <c r="O125" s="14"/>
    </row>
    <row r="126" spans="1:15" s="13" customFormat="1" ht="12.75" x14ac:dyDescent="0.2">
      <c r="A126" s="12">
        <v>17</v>
      </c>
      <c r="B126" s="36">
        <v>45046</v>
      </c>
      <c r="C126" s="2">
        <f t="shared" si="112"/>
        <v>17</v>
      </c>
      <c r="D126" s="28">
        <v>164.23</v>
      </c>
      <c r="E126" s="28">
        <v>142.91999999999999</v>
      </c>
      <c r="F126" s="28">
        <v>75.62</v>
      </c>
      <c r="G126" s="11">
        <v>138.11000000000001</v>
      </c>
      <c r="H126" s="29">
        <f t="shared" ref="H126" si="221">IF(G126="","",AVERAGE(G120:G126))</f>
        <v>139.76142857142858</v>
      </c>
      <c r="I126" s="29">
        <f t="shared" ref="I126" si="222">IF(H120="","",(AVERAGE(G120:G126)))</f>
        <v>139.76142857142858</v>
      </c>
      <c r="J126" s="29">
        <f>IF(G126="","",AVERAGE($G$7:G126))</f>
        <v>150.66258333333332</v>
      </c>
      <c r="K126" s="14"/>
      <c r="L126" s="14"/>
      <c r="M126" s="14"/>
      <c r="N126" s="14"/>
      <c r="O126" s="14"/>
    </row>
    <row r="127" spans="1:15" s="13" customFormat="1" ht="12.75" x14ac:dyDescent="0.2">
      <c r="A127" s="12">
        <v>18</v>
      </c>
      <c r="B127" s="36">
        <v>45047</v>
      </c>
      <c r="C127" s="2">
        <f t="shared" si="112"/>
        <v>18</v>
      </c>
      <c r="D127" s="28">
        <v>164.23</v>
      </c>
      <c r="E127" s="28">
        <v>142.91999999999999</v>
      </c>
      <c r="F127" s="28">
        <v>75.62</v>
      </c>
      <c r="G127" s="11">
        <v>138.11000000000001</v>
      </c>
      <c r="H127" s="29">
        <f t="shared" ref="H127" si="223">IF(G127="","",AVERAGE(G127:G127))</f>
        <v>138.11000000000001</v>
      </c>
      <c r="I127" s="29">
        <f t="shared" ref="I127" si="224">IF(H127="","",(AVERAGE(G127:G127)))</f>
        <v>138.11000000000001</v>
      </c>
      <c r="J127" s="29">
        <f>IF(G127="","",AVERAGE($G$7:G127))</f>
        <v>150.5588429752066</v>
      </c>
      <c r="K127" s="14"/>
      <c r="L127" s="14"/>
      <c r="M127" s="14"/>
      <c r="N127" s="14"/>
      <c r="O127" s="14"/>
    </row>
    <row r="128" spans="1:15" s="13" customFormat="1" ht="12.75" x14ac:dyDescent="0.2">
      <c r="A128" s="12">
        <v>18</v>
      </c>
      <c r="B128" s="36">
        <v>45048</v>
      </c>
      <c r="C128" s="2">
        <f t="shared" si="112"/>
        <v>18</v>
      </c>
      <c r="D128" s="28">
        <v>164.23</v>
      </c>
      <c r="E128" s="28">
        <v>142.91999999999999</v>
      </c>
      <c r="F128" s="28">
        <v>73.14</v>
      </c>
      <c r="G128" s="11">
        <v>137.28</v>
      </c>
      <c r="H128" s="29">
        <f t="shared" ref="H128" si="225">IF(G128="","",AVERAGE(G127:G128))</f>
        <v>137.69499999999999</v>
      </c>
      <c r="I128" s="29">
        <f t="shared" ref="I128" si="226">IF(H127="","",(AVERAGE(G127:G128)))</f>
        <v>137.69499999999999</v>
      </c>
      <c r="J128" s="29">
        <f>IF(G128="","",AVERAGE($G$7:G128))</f>
        <v>150.44999999999999</v>
      </c>
      <c r="K128" s="14"/>
      <c r="L128" s="14"/>
      <c r="M128" s="14"/>
      <c r="N128" s="14"/>
      <c r="O128" s="14"/>
    </row>
    <row r="129" spans="1:15" s="13" customFormat="1" ht="12.75" x14ac:dyDescent="0.2">
      <c r="A129" s="12">
        <v>18</v>
      </c>
      <c r="B129" s="36">
        <v>45049</v>
      </c>
      <c r="C129" s="2">
        <f t="shared" si="112"/>
        <v>18</v>
      </c>
      <c r="D129" s="28">
        <v>164.23</v>
      </c>
      <c r="E129" s="28">
        <v>141.91999999999999</v>
      </c>
      <c r="F129" s="28">
        <v>73.14</v>
      </c>
      <c r="G129" s="11">
        <v>137.28</v>
      </c>
      <c r="H129" s="29">
        <f t="shared" ref="H129" si="227">IF(G129="","",AVERAGE(G127:G129))</f>
        <v>137.55666666666664</v>
      </c>
      <c r="I129" s="29">
        <f t="shared" ref="I129" si="228">IF(H127="","",(AVERAGE(G127:G129)))</f>
        <v>137.55666666666664</v>
      </c>
      <c r="J129" s="29">
        <f>IF(G129="","",AVERAGE($G$7:G129))</f>
        <v>150.34292682926827</v>
      </c>
      <c r="K129" s="14"/>
      <c r="L129" s="14"/>
      <c r="M129" s="14"/>
      <c r="N129" s="14"/>
      <c r="O129" s="14"/>
    </row>
    <row r="130" spans="1:15" s="13" customFormat="1" ht="12.75" x14ac:dyDescent="0.2">
      <c r="A130" s="12">
        <v>18</v>
      </c>
      <c r="B130" s="36">
        <v>45050</v>
      </c>
      <c r="C130" s="2">
        <f t="shared" si="112"/>
        <v>18</v>
      </c>
      <c r="D130" s="28">
        <v>161.75</v>
      </c>
      <c r="E130" s="28">
        <v>141.91999999999999</v>
      </c>
      <c r="F130" s="28">
        <v>73.14</v>
      </c>
      <c r="G130" s="11">
        <v>135.63</v>
      </c>
      <c r="H130" s="29">
        <f t="shared" ref="H130" si="229">IF(G130="","",AVERAGE(G127:G130))</f>
        <v>137.07499999999999</v>
      </c>
      <c r="I130" s="29">
        <f t="shared" ref="I130" si="230">IF(H127="","",(AVERAGE(G127:G130)))</f>
        <v>137.07499999999999</v>
      </c>
      <c r="J130" s="29">
        <f>IF(G130="","",AVERAGE($G$7:G130))</f>
        <v>150.22427419354838</v>
      </c>
      <c r="K130" s="14"/>
      <c r="L130" s="14"/>
      <c r="M130" s="14"/>
      <c r="N130" s="14"/>
      <c r="O130" s="14"/>
    </row>
    <row r="131" spans="1:15" s="13" customFormat="1" ht="12.75" x14ac:dyDescent="0.2">
      <c r="A131" s="12">
        <v>18</v>
      </c>
      <c r="B131" s="36">
        <v>45051</v>
      </c>
      <c r="C131" s="2">
        <f t="shared" si="112"/>
        <v>18</v>
      </c>
      <c r="D131" s="28">
        <v>160.91999999999999</v>
      </c>
      <c r="E131" s="28">
        <v>141.91999999999999</v>
      </c>
      <c r="F131" s="28">
        <v>73.14</v>
      </c>
      <c r="G131" s="11">
        <v>135.63</v>
      </c>
      <c r="H131" s="29">
        <f t="shared" ref="H131" si="231">IF(G131="","",AVERAGE(G127:G131))</f>
        <v>136.786</v>
      </c>
      <c r="I131" s="29">
        <f t="shared" ref="I131" si="232">IF(H127="","",(AVERAGE(G127:G131)))</f>
        <v>136.786</v>
      </c>
      <c r="J131" s="29">
        <f>IF(G131="","",AVERAGE($G$7:G131))</f>
        <v>150.10751999999999</v>
      </c>
      <c r="K131" s="14"/>
      <c r="L131" s="14"/>
      <c r="M131" s="14"/>
      <c r="N131" s="14"/>
      <c r="O131" s="14"/>
    </row>
    <row r="132" spans="1:15" s="13" customFormat="1" ht="12.75" x14ac:dyDescent="0.2">
      <c r="A132" s="12">
        <v>18</v>
      </c>
      <c r="B132" s="36">
        <v>45052</v>
      </c>
      <c r="C132" s="2">
        <f t="shared" si="112"/>
        <v>18</v>
      </c>
      <c r="D132" s="28">
        <v>161.75</v>
      </c>
      <c r="E132" s="28">
        <v>141.91999999999999</v>
      </c>
      <c r="F132" s="28">
        <v>73.14</v>
      </c>
      <c r="G132" s="11">
        <v>135.63</v>
      </c>
      <c r="H132" s="29">
        <f t="shared" ref="H132" si="233">IF(G132="","",AVERAGE(G127:G132))</f>
        <v>136.59333333333333</v>
      </c>
      <c r="I132" s="29">
        <f t="shared" ref="I132" si="234">IF(H127="","",(AVERAGE(G127:G132)))</f>
        <v>136.59333333333333</v>
      </c>
      <c r="J132" s="29">
        <f>IF(G132="","",AVERAGE($G$7:G132))</f>
        <v>149.99261904761906</v>
      </c>
      <c r="K132" s="14"/>
      <c r="L132" s="14"/>
      <c r="M132" s="14"/>
      <c r="N132" s="14"/>
      <c r="O132" s="14"/>
    </row>
    <row r="133" spans="1:15" s="13" customFormat="1" ht="12.75" x14ac:dyDescent="0.2">
      <c r="A133" s="12">
        <v>18</v>
      </c>
      <c r="B133" s="36">
        <v>45053</v>
      </c>
      <c r="C133" s="2">
        <f t="shared" si="112"/>
        <v>18</v>
      </c>
      <c r="D133" s="28">
        <v>161.75</v>
      </c>
      <c r="E133" s="28">
        <v>141.91999999999999</v>
      </c>
      <c r="F133" s="28">
        <v>73.14</v>
      </c>
      <c r="G133" s="11">
        <v>135.63</v>
      </c>
      <c r="H133" s="29">
        <f t="shared" ref="H133" si="235">IF(G133="","",AVERAGE(G127:G133))</f>
        <v>136.45571428571427</v>
      </c>
      <c r="I133" s="29">
        <f t="shared" ref="I133" si="236">IF(H127="","",(AVERAGE(G127:G133)))</f>
        <v>136.45571428571427</v>
      </c>
      <c r="J133" s="29">
        <f>IF(G133="","",AVERAGE($G$7:G133))</f>
        <v>149.87952755905513</v>
      </c>
      <c r="K133" s="14"/>
      <c r="L133" s="14"/>
      <c r="M133" s="14"/>
      <c r="N133" s="14"/>
      <c r="O133" s="14"/>
    </row>
    <row r="134" spans="1:15" s="13" customFormat="1" ht="12.75" x14ac:dyDescent="0.2">
      <c r="A134" s="12">
        <v>19</v>
      </c>
      <c r="B134" s="36">
        <v>45054</v>
      </c>
      <c r="C134" s="2">
        <f t="shared" si="112"/>
        <v>19</v>
      </c>
      <c r="D134" s="28">
        <v>161.75</v>
      </c>
      <c r="E134" s="28">
        <v>141.91999999999999</v>
      </c>
      <c r="F134" s="28">
        <v>73.14</v>
      </c>
      <c r="G134" s="11">
        <v>135.63</v>
      </c>
      <c r="H134" s="29">
        <f t="shared" ref="H134" si="237">IF(G134="","",AVERAGE(G134:G134))</f>
        <v>135.63</v>
      </c>
      <c r="I134" s="29">
        <f t="shared" ref="I134" si="238">IF(H134="","",(AVERAGE(G134:G134)))</f>
        <v>135.63</v>
      </c>
      <c r="J134" s="29">
        <f>IF(G134="","",AVERAGE($G$7:G134))</f>
        <v>149.76820312500001</v>
      </c>
      <c r="K134" s="14"/>
      <c r="L134" s="14"/>
      <c r="M134" s="14"/>
      <c r="N134" s="14"/>
      <c r="O134" s="14"/>
    </row>
    <row r="135" spans="1:15" s="13" customFormat="1" ht="12.75" x14ac:dyDescent="0.2">
      <c r="A135" s="12">
        <v>19</v>
      </c>
      <c r="B135" s="36">
        <v>45055</v>
      </c>
      <c r="C135" s="2">
        <f t="shared" si="112"/>
        <v>19</v>
      </c>
      <c r="D135" s="28">
        <v>161.75</v>
      </c>
      <c r="E135" s="28">
        <v>141.91999999999999</v>
      </c>
      <c r="F135" s="28">
        <v>73.14</v>
      </c>
      <c r="G135" s="11">
        <v>136.46</v>
      </c>
      <c r="H135" s="29">
        <f t="shared" ref="H135" si="239">IF(G135="","",AVERAGE(G134:G135))</f>
        <v>136.04500000000002</v>
      </c>
      <c r="I135" s="29">
        <f t="shared" ref="I135" si="240">IF(H134="","",(AVERAGE(G134:G135)))</f>
        <v>136.04500000000002</v>
      </c>
      <c r="J135" s="29">
        <f>IF(G135="","",AVERAGE($G$7:G135))</f>
        <v>149.66503875968993</v>
      </c>
      <c r="K135" s="14"/>
      <c r="L135" s="14"/>
      <c r="M135" s="14"/>
      <c r="N135" s="14"/>
      <c r="O135" s="14"/>
    </row>
    <row r="136" spans="1:15" s="13" customFormat="1" ht="12.75" x14ac:dyDescent="0.2">
      <c r="A136" s="12">
        <v>19</v>
      </c>
      <c r="B136" s="36">
        <v>45056</v>
      </c>
      <c r="C136" s="2">
        <f t="shared" ref="C136:C199" si="241">IF(G136&gt;0,A136,"")</f>
        <v>19</v>
      </c>
      <c r="D136" s="28">
        <v>162.57</v>
      </c>
      <c r="E136" s="28">
        <v>141.91999999999999</v>
      </c>
      <c r="F136" s="28">
        <v>73.14</v>
      </c>
      <c r="G136" s="11">
        <v>136.46</v>
      </c>
      <c r="H136" s="29">
        <f t="shared" ref="H136" si="242">IF(G136="","",AVERAGE(G134:G136))</f>
        <v>136.18333333333337</v>
      </c>
      <c r="I136" s="29">
        <f t="shared" ref="I136" si="243">IF(H134="","",(AVERAGE(G134:G136)))</f>
        <v>136.18333333333337</v>
      </c>
      <c r="J136" s="29">
        <f>IF(G136="","",AVERAGE($G$7:G136))</f>
        <v>149.56346153846152</v>
      </c>
      <c r="K136" s="14"/>
      <c r="L136" s="14"/>
      <c r="M136" s="14"/>
      <c r="N136" s="14"/>
      <c r="O136" s="14"/>
    </row>
    <row r="137" spans="1:15" s="13" customFormat="1" ht="12.75" x14ac:dyDescent="0.2">
      <c r="A137" s="12">
        <v>19</v>
      </c>
      <c r="B137" s="36">
        <v>45057</v>
      </c>
      <c r="C137" s="2">
        <f t="shared" si="241"/>
        <v>19</v>
      </c>
      <c r="D137" s="28">
        <v>162.57</v>
      </c>
      <c r="E137" s="28">
        <v>141.91999999999999</v>
      </c>
      <c r="F137" s="28">
        <v>73.14</v>
      </c>
      <c r="G137" s="11">
        <v>136.46</v>
      </c>
      <c r="H137" s="29">
        <f t="shared" ref="H137" si="244">IF(G137="","",AVERAGE(G134:G137))</f>
        <v>136.25250000000003</v>
      </c>
      <c r="I137" s="29">
        <f t="shared" ref="I137" si="245">IF(H134="","",(AVERAGE(G134:G137)))</f>
        <v>136.25250000000003</v>
      </c>
      <c r="J137" s="29">
        <f>IF(G137="","",AVERAGE($G$7:G137))</f>
        <v>149.46343511450382</v>
      </c>
      <c r="K137" s="14"/>
      <c r="L137" s="14"/>
      <c r="M137" s="14"/>
      <c r="N137" s="14"/>
      <c r="O137" s="14"/>
    </row>
    <row r="138" spans="1:15" s="13" customFormat="1" ht="12.75" x14ac:dyDescent="0.2">
      <c r="A138" s="12">
        <v>19</v>
      </c>
      <c r="B138" s="36">
        <v>45058</v>
      </c>
      <c r="C138" s="2">
        <f t="shared" si="241"/>
        <v>19</v>
      </c>
      <c r="D138" s="28">
        <v>162.57</v>
      </c>
      <c r="E138" s="28">
        <v>141.91999999999999</v>
      </c>
      <c r="F138" s="28">
        <v>73.14</v>
      </c>
      <c r="G138" s="11">
        <v>136.46</v>
      </c>
      <c r="H138" s="29">
        <f t="shared" ref="H138" si="246">IF(G138="","",AVERAGE(G134:G138))</f>
        <v>136.29400000000004</v>
      </c>
      <c r="I138" s="29">
        <f t="shared" ref="I138" si="247">IF(H134="","",(AVERAGE(G134:G138)))</f>
        <v>136.29400000000004</v>
      </c>
      <c r="J138" s="29">
        <f>IF(G138="","",AVERAGE($G$7:G138))</f>
        <v>149.36492424242422</v>
      </c>
      <c r="K138" s="14"/>
      <c r="L138" s="14"/>
      <c r="M138" s="14"/>
      <c r="N138" s="14"/>
      <c r="O138" s="14"/>
    </row>
    <row r="139" spans="1:15" s="13" customFormat="1" ht="12.75" x14ac:dyDescent="0.2">
      <c r="A139" s="12">
        <v>19</v>
      </c>
      <c r="B139" s="36">
        <v>45059</v>
      </c>
      <c r="C139" s="2">
        <f t="shared" si="241"/>
        <v>19</v>
      </c>
      <c r="D139" s="28">
        <v>162.57</v>
      </c>
      <c r="E139" s="28">
        <v>141.91999999999999</v>
      </c>
      <c r="F139" s="28">
        <v>73.14</v>
      </c>
      <c r="G139" s="11">
        <v>136.46</v>
      </c>
      <c r="H139" s="29">
        <f t="shared" ref="H139" si="248">IF(G139="","",AVERAGE(G134:G139))</f>
        <v>136.32166666666669</v>
      </c>
      <c r="I139" s="29">
        <f t="shared" ref="I139" si="249">IF(H134="","",(AVERAGE(G134:G139)))</f>
        <v>136.32166666666669</v>
      </c>
      <c r="J139" s="29">
        <f>IF(G139="","",AVERAGE($G$7:G139))</f>
        <v>149.26789473684209</v>
      </c>
      <c r="K139" s="14"/>
      <c r="L139" s="14"/>
      <c r="M139" s="14"/>
      <c r="N139" s="14"/>
      <c r="O139" s="14"/>
    </row>
    <row r="140" spans="1:15" s="13" customFormat="1" ht="12.75" x14ac:dyDescent="0.2">
      <c r="A140" s="12">
        <v>19</v>
      </c>
      <c r="B140" s="36">
        <v>45060</v>
      </c>
      <c r="C140" s="2">
        <f t="shared" si="241"/>
        <v>19</v>
      </c>
      <c r="D140" s="28">
        <v>162.57</v>
      </c>
      <c r="E140" s="28">
        <v>141.91999999999999</v>
      </c>
      <c r="F140" s="28">
        <v>73.14</v>
      </c>
      <c r="G140" s="11">
        <v>136.46</v>
      </c>
      <c r="H140" s="29">
        <f t="shared" ref="H140" si="250">IF(G140="","",AVERAGE(G134:G140))</f>
        <v>136.34142857142859</v>
      </c>
      <c r="I140" s="29">
        <f t="shared" ref="I140" si="251">IF(H134="","",(AVERAGE(G134:G140)))</f>
        <v>136.34142857142859</v>
      </c>
      <c r="J140" s="29">
        <f>IF(G140="","",AVERAGE($G$7:G140))</f>
        <v>149.17231343283581</v>
      </c>
      <c r="K140" s="14"/>
      <c r="L140" s="14"/>
      <c r="M140" s="14"/>
      <c r="N140" s="14"/>
      <c r="O140" s="14"/>
    </row>
    <row r="141" spans="1:15" s="13" customFormat="1" ht="12.75" x14ac:dyDescent="0.2">
      <c r="A141" s="12">
        <v>20</v>
      </c>
      <c r="B141" s="36">
        <v>45061</v>
      </c>
      <c r="C141" s="2">
        <f t="shared" si="241"/>
        <v>20</v>
      </c>
      <c r="D141" s="28">
        <v>162.57</v>
      </c>
      <c r="E141" s="28">
        <v>141.91999999999999</v>
      </c>
      <c r="F141" s="28">
        <v>73.14</v>
      </c>
      <c r="G141" s="11">
        <v>136.46</v>
      </c>
      <c r="H141" s="29">
        <f t="shared" ref="H141" si="252">IF(G141="","",AVERAGE(G141:G141))</f>
        <v>136.46</v>
      </c>
      <c r="I141" s="29">
        <f t="shared" ref="I141" si="253">IF(H141="","",(AVERAGE(G141:G141)))</f>
        <v>136.46</v>
      </c>
      <c r="J141" s="29">
        <f>IF(G141="","",AVERAGE($G$7:G141))</f>
        <v>149.0781481481481</v>
      </c>
      <c r="K141" s="14"/>
      <c r="L141" s="14"/>
      <c r="M141" s="14"/>
      <c r="N141" s="14"/>
      <c r="O141" s="14"/>
    </row>
    <row r="142" spans="1:15" s="13" customFormat="1" ht="12.75" x14ac:dyDescent="0.2">
      <c r="A142" s="12">
        <v>20</v>
      </c>
      <c r="B142" s="36">
        <v>45062</v>
      </c>
      <c r="C142" s="2">
        <f t="shared" si="241"/>
        <v>20</v>
      </c>
      <c r="D142" s="28">
        <v>162.57</v>
      </c>
      <c r="E142" s="28">
        <v>141.91999999999999</v>
      </c>
      <c r="F142" s="28">
        <v>73.14</v>
      </c>
      <c r="G142" s="11">
        <v>136.46</v>
      </c>
      <c r="H142" s="29">
        <f t="shared" ref="H142" si="254">IF(G142="","",AVERAGE(G141:G142))</f>
        <v>136.46</v>
      </c>
      <c r="I142" s="29">
        <f t="shared" ref="I142" si="255">IF(H141="","",(AVERAGE(G141:G142)))</f>
        <v>136.46</v>
      </c>
      <c r="J142" s="29">
        <f>IF(G142="","",AVERAGE($G$7:G142))</f>
        <v>148.98536764705878</v>
      </c>
      <c r="K142" s="14"/>
      <c r="L142" s="14"/>
      <c r="M142" s="14"/>
      <c r="N142" s="14"/>
      <c r="O142" s="14"/>
    </row>
    <row r="143" spans="1:15" s="13" customFormat="1" ht="12.75" x14ac:dyDescent="0.2">
      <c r="A143" s="12">
        <v>20</v>
      </c>
      <c r="B143" s="36">
        <v>45063</v>
      </c>
      <c r="C143" s="2">
        <f t="shared" si="241"/>
        <v>20</v>
      </c>
      <c r="D143" s="28">
        <v>162.57</v>
      </c>
      <c r="E143" s="28">
        <v>141.91999999999999</v>
      </c>
      <c r="F143" s="28">
        <v>73.14</v>
      </c>
      <c r="G143" s="11">
        <v>136.46</v>
      </c>
      <c r="H143" s="29">
        <f t="shared" ref="H143" si="256">IF(G143="","",AVERAGE(G141:G143))</f>
        <v>136.46</v>
      </c>
      <c r="I143" s="29">
        <f t="shared" ref="I143" si="257">IF(H141="","",(AVERAGE(G141:G143)))</f>
        <v>136.46</v>
      </c>
      <c r="J143" s="29">
        <f>IF(G143="","",AVERAGE($G$7:G143))</f>
        <v>148.89394160583936</v>
      </c>
      <c r="K143" s="14"/>
      <c r="L143" s="14"/>
      <c r="M143" s="14"/>
      <c r="N143" s="14"/>
      <c r="O143" s="14"/>
    </row>
    <row r="144" spans="1:15" s="13" customFormat="1" ht="12.75" x14ac:dyDescent="0.2">
      <c r="A144" s="12">
        <v>20</v>
      </c>
      <c r="B144" s="36">
        <v>45064</v>
      </c>
      <c r="C144" s="2">
        <f t="shared" si="241"/>
        <v>20</v>
      </c>
      <c r="D144" s="28">
        <v>162.57</v>
      </c>
      <c r="E144" s="28">
        <v>141.91999999999999</v>
      </c>
      <c r="F144" s="28">
        <v>73.14</v>
      </c>
      <c r="G144" s="11">
        <v>136.46</v>
      </c>
      <c r="H144" s="29">
        <f t="shared" ref="H144" si="258">IF(G144="","",AVERAGE(G141:G144))</f>
        <v>136.46</v>
      </c>
      <c r="I144" s="29">
        <f t="shared" ref="I144" si="259">IF(H141="","",(AVERAGE(G141:G144)))</f>
        <v>136.46</v>
      </c>
      <c r="J144" s="29">
        <f>IF(G144="","",AVERAGE($G$7:G144))</f>
        <v>148.80384057971008</v>
      </c>
      <c r="K144" s="14"/>
      <c r="L144" s="14"/>
      <c r="M144" s="14"/>
      <c r="N144" s="14"/>
      <c r="O144" s="14"/>
    </row>
    <row r="145" spans="1:15" s="13" customFormat="1" ht="12.75" x14ac:dyDescent="0.2">
      <c r="A145" s="12">
        <v>20</v>
      </c>
      <c r="B145" s="36">
        <v>45065</v>
      </c>
      <c r="C145" s="2">
        <f t="shared" si="241"/>
        <v>20</v>
      </c>
      <c r="D145" s="28">
        <v>162.57</v>
      </c>
      <c r="E145" s="28">
        <v>141.91999999999999</v>
      </c>
      <c r="F145" s="28">
        <v>73.14</v>
      </c>
      <c r="G145" s="11">
        <v>136.46</v>
      </c>
      <c r="H145" s="29">
        <f t="shared" ref="H145" si="260">IF(G145="","",AVERAGE(G141:G145))</f>
        <v>136.46</v>
      </c>
      <c r="I145" s="29">
        <f t="shared" ref="I145" si="261">IF(H141="","",(AVERAGE(G141:G145)))</f>
        <v>136.46</v>
      </c>
      <c r="J145" s="29">
        <f>IF(G145="","",AVERAGE($G$7:G145))</f>
        <v>148.71503597122296</v>
      </c>
      <c r="K145" s="14"/>
      <c r="L145" s="14"/>
      <c r="M145" s="14"/>
      <c r="N145" s="14"/>
      <c r="O145" s="14"/>
    </row>
    <row r="146" spans="1:15" s="13" customFormat="1" ht="12.75" x14ac:dyDescent="0.2">
      <c r="A146" s="12">
        <v>20</v>
      </c>
      <c r="B146" s="36">
        <v>45066</v>
      </c>
      <c r="C146" s="2">
        <f t="shared" si="241"/>
        <v>20</v>
      </c>
      <c r="D146" s="28">
        <v>162.57</v>
      </c>
      <c r="E146" s="28">
        <v>141.91999999999999</v>
      </c>
      <c r="F146" s="28">
        <v>73.14</v>
      </c>
      <c r="G146" s="11">
        <v>136.46</v>
      </c>
      <c r="H146" s="29">
        <f t="shared" ref="H146" si="262">IF(G146="","",AVERAGE(G141:G146))</f>
        <v>136.46</v>
      </c>
      <c r="I146" s="29">
        <f t="shared" ref="I146" si="263">IF(H141="","",(AVERAGE(G141:G146)))</f>
        <v>136.46</v>
      </c>
      <c r="J146" s="29">
        <f>IF(G146="","",AVERAGE($G$7:G146))</f>
        <v>148.62749999999994</v>
      </c>
      <c r="K146" s="14"/>
      <c r="L146" s="14"/>
      <c r="M146" s="14"/>
      <c r="N146" s="14"/>
      <c r="O146" s="14"/>
    </row>
    <row r="147" spans="1:15" s="13" customFormat="1" ht="12.75" x14ac:dyDescent="0.2">
      <c r="A147" s="12">
        <v>20</v>
      </c>
      <c r="B147" s="36">
        <v>45067</v>
      </c>
      <c r="C147" s="2">
        <f t="shared" si="241"/>
        <v>20</v>
      </c>
      <c r="D147" s="28">
        <v>162.57</v>
      </c>
      <c r="E147" s="28">
        <v>141.91999999999999</v>
      </c>
      <c r="F147" s="28">
        <v>73.14</v>
      </c>
      <c r="G147" s="11">
        <v>136.46</v>
      </c>
      <c r="H147" s="29">
        <f t="shared" ref="H147" si="264">IF(G147="","",AVERAGE(G141:G147))</f>
        <v>136.46</v>
      </c>
      <c r="I147" s="29">
        <f t="shared" ref="I147" si="265">IF(H141="","",(AVERAGE(G141:G147)))</f>
        <v>136.46</v>
      </c>
      <c r="J147" s="29">
        <f>IF(G147="","",AVERAGE($G$7:G147))</f>
        <v>148.54120567375881</v>
      </c>
      <c r="K147" s="14"/>
      <c r="L147" s="14"/>
      <c r="M147" s="14"/>
      <c r="N147" s="14"/>
      <c r="O147" s="14"/>
    </row>
    <row r="148" spans="1:15" s="13" customFormat="1" ht="12.75" x14ac:dyDescent="0.2">
      <c r="A148" s="12">
        <v>21</v>
      </c>
      <c r="B148" s="36">
        <v>45068</v>
      </c>
      <c r="C148" s="2">
        <f>IF(G148&gt;0,A148,"")</f>
        <v>21</v>
      </c>
      <c r="D148" s="28">
        <v>162.57</v>
      </c>
      <c r="E148" s="28">
        <v>141.91999999999999</v>
      </c>
      <c r="F148" s="28">
        <v>73.14</v>
      </c>
      <c r="G148" s="11">
        <v>136.46</v>
      </c>
      <c r="H148" s="29">
        <f>IF(G148="","",AVERAGE(G148:G148))</f>
        <v>136.46</v>
      </c>
      <c r="I148" s="29">
        <f>IF(H148="","",(AVERAGE(G148:G148)))</f>
        <v>136.46</v>
      </c>
      <c r="J148" s="29">
        <f>IF(G148="","",AVERAGE($G$7:G148))</f>
        <v>148.45612676056331</v>
      </c>
      <c r="K148" s="14"/>
      <c r="L148" s="14"/>
      <c r="M148" s="14"/>
      <c r="N148" s="14"/>
      <c r="O148" s="14"/>
    </row>
    <row r="149" spans="1:15" s="13" customFormat="1" ht="12.75" x14ac:dyDescent="0.2">
      <c r="A149" s="12">
        <v>21</v>
      </c>
      <c r="B149" s="36">
        <v>45069</v>
      </c>
      <c r="C149" s="2">
        <f>IF(G149&gt;0,A149,"")</f>
        <v>21</v>
      </c>
      <c r="D149" s="28">
        <v>162.57</v>
      </c>
      <c r="E149" s="28">
        <v>141.91999999999999</v>
      </c>
      <c r="F149" s="28">
        <v>73.14</v>
      </c>
      <c r="G149" s="11">
        <v>136.46</v>
      </c>
      <c r="H149" s="29">
        <f>IF(G149="","",AVERAGE(G148:G149))</f>
        <v>136.46</v>
      </c>
      <c r="I149" s="29">
        <f>IF(H148="","",(AVERAGE(G148:G149)))</f>
        <v>136.46</v>
      </c>
      <c r="J149" s="29">
        <f>IF(G149="","",AVERAGE($G$7:G149))</f>
        <v>148.37223776223769</v>
      </c>
      <c r="K149" s="14"/>
      <c r="L149" s="14"/>
      <c r="M149" s="14"/>
      <c r="N149" s="14"/>
      <c r="O149" s="14"/>
    </row>
    <row r="150" spans="1:15" s="13" customFormat="1" ht="12.75" x14ac:dyDescent="0.2">
      <c r="A150" s="12">
        <v>21</v>
      </c>
      <c r="B150" s="36">
        <v>45070</v>
      </c>
      <c r="C150" s="2">
        <f t="shared" si="241"/>
        <v>21</v>
      </c>
      <c r="D150" s="28">
        <v>164.23</v>
      </c>
      <c r="E150" s="28">
        <v>141.91999999999999</v>
      </c>
      <c r="F150" s="28">
        <v>73.14</v>
      </c>
      <c r="G150" s="11">
        <v>137.28</v>
      </c>
      <c r="H150" s="29">
        <f>IF(G150="","",AVERAGE(G148:G150))</f>
        <v>136.73333333333335</v>
      </c>
      <c r="I150" s="29">
        <f>IF(H148="","",(AVERAGE(G148:G150)))</f>
        <v>136.73333333333335</v>
      </c>
      <c r="J150" s="29">
        <f>IF(G150="","",AVERAGE($G$7:G150))</f>
        <v>148.29520833333325</v>
      </c>
      <c r="K150" s="14"/>
      <c r="L150" s="14"/>
      <c r="M150" s="14"/>
      <c r="N150" s="14"/>
      <c r="O150" s="14"/>
    </row>
    <row r="151" spans="1:15" s="13" customFormat="1" ht="12.75" x14ac:dyDescent="0.2">
      <c r="A151" s="12">
        <v>21</v>
      </c>
      <c r="B151" s="36">
        <v>45071</v>
      </c>
      <c r="C151" s="2">
        <f t="shared" si="241"/>
        <v>21</v>
      </c>
      <c r="D151" s="28">
        <v>164.23</v>
      </c>
      <c r="E151" s="28">
        <v>141.91999999999999</v>
      </c>
      <c r="F151" s="28">
        <v>73.14</v>
      </c>
      <c r="G151" s="11">
        <v>137.28</v>
      </c>
      <c r="H151" s="29">
        <f>IF(G151="","",AVERAGE(G148:G151))</f>
        <v>136.87</v>
      </c>
      <c r="I151" s="29">
        <f>IF(H148="","",(AVERAGE(G148:G151)))</f>
        <v>136.87</v>
      </c>
      <c r="J151" s="29">
        <f>IF(G151="","",AVERAGE($G$7:G151))</f>
        <v>148.21924137931026</v>
      </c>
      <c r="K151" s="14"/>
      <c r="L151" s="14"/>
      <c r="M151" s="14"/>
      <c r="N151" s="14"/>
      <c r="O151" s="14"/>
    </row>
    <row r="152" spans="1:15" s="13" customFormat="1" ht="12.75" x14ac:dyDescent="0.2">
      <c r="A152" s="12">
        <v>21</v>
      </c>
      <c r="B152" s="36">
        <v>45072</v>
      </c>
      <c r="C152" s="2">
        <f t="shared" si="241"/>
        <v>21</v>
      </c>
      <c r="D152" s="28">
        <v>164.23</v>
      </c>
      <c r="E152" s="28">
        <v>141.91999999999999</v>
      </c>
      <c r="F152" s="28">
        <v>73.14</v>
      </c>
      <c r="G152" s="11">
        <v>137.28</v>
      </c>
      <c r="H152" s="29">
        <f>IF(G152="","",AVERAGE(G148:G152))</f>
        <v>136.952</v>
      </c>
      <c r="I152" s="29">
        <f>IF(H148="","",(AVERAGE(G148:G152)))</f>
        <v>136.952</v>
      </c>
      <c r="J152" s="29">
        <f>IF(G152="","",AVERAGE($G$7:G152))</f>
        <v>148.14431506849306</v>
      </c>
      <c r="K152" s="14"/>
      <c r="L152" s="14"/>
      <c r="M152" s="14"/>
      <c r="N152" s="14"/>
      <c r="O152" s="14"/>
    </row>
    <row r="153" spans="1:15" s="13" customFormat="1" ht="12.75" x14ac:dyDescent="0.2">
      <c r="A153" s="12">
        <v>21</v>
      </c>
      <c r="B153" s="36">
        <v>45073</v>
      </c>
      <c r="C153" s="2">
        <f t="shared" si="241"/>
        <v>21</v>
      </c>
      <c r="D153" s="28">
        <v>164.23</v>
      </c>
      <c r="E153" s="28">
        <v>141.91999999999999</v>
      </c>
      <c r="F153" s="28">
        <v>73.14</v>
      </c>
      <c r="G153" s="11">
        <v>137.28</v>
      </c>
      <c r="H153" s="29">
        <f>IF(G153="","",AVERAGE(G148:G153))</f>
        <v>137.00666666666666</v>
      </c>
      <c r="I153" s="29">
        <f>IF(H148="","",(AVERAGE(G148:G153)))</f>
        <v>137.00666666666666</v>
      </c>
      <c r="J153" s="29">
        <f>IF(G153="","",AVERAGE($G$7:G153))</f>
        <v>148.0704081632652</v>
      </c>
      <c r="K153" s="14"/>
      <c r="L153" s="14"/>
      <c r="M153" s="14"/>
      <c r="N153" s="14"/>
      <c r="O153" s="14"/>
    </row>
    <row r="154" spans="1:15" s="13" customFormat="1" ht="12.75" x14ac:dyDescent="0.2">
      <c r="A154" s="12">
        <v>21</v>
      </c>
      <c r="B154" s="36">
        <v>45074</v>
      </c>
      <c r="C154" s="2">
        <f t="shared" si="241"/>
        <v>21</v>
      </c>
      <c r="D154" s="28">
        <v>164.23</v>
      </c>
      <c r="E154" s="28">
        <v>141.91999999999999</v>
      </c>
      <c r="F154" s="28">
        <v>73.14</v>
      </c>
      <c r="G154" s="11">
        <v>137.28</v>
      </c>
      <c r="H154" s="29">
        <f>IF(G154="","",AVERAGE(G148:G154))</f>
        <v>137.04571428571427</v>
      </c>
      <c r="I154" s="29">
        <f>IF(H148="","",(AVERAGE(G148:G154)))</f>
        <v>137.04571428571427</v>
      </c>
      <c r="J154" s="29">
        <f>IF(G154="","",AVERAGE($G$7:G154))</f>
        <v>147.99749999999989</v>
      </c>
      <c r="K154" s="14"/>
      <c r="L154" s="14"/>
      <c r="M154" s="14"/>
      <c r="N154" s="14"/>
      <c r="O154" s="14"/>
    </row>
    <row r="155" spans="1:15" s="13" customFormat="1" ht="12.75" x14ac:dyDescent="0.2">
      <c r="A155" s="12">
        <v>22</v>
      </c>
      <c r="B155" s="36">
        <v>45075</v>
      </c>
      <c r="C155" s="2">
        <f t="shared" si="241"/>
        <v>22</v>
      </c>
      <c r="D155" s="28">
        <v>164.23</v>
      </c>
      <c r="E155" s="28">
        <v>141.91999999999999</v>
      </c>
      <c r="F155" s="28">
        <v>73.14</v>
      </c>
      <c r="G155" s="11">
        <v>137.28</v>
      </c>
      <c r="H155" s="29">
        <f t="shared" ref="H155" si="266">IF(G155="","",AVERAGE(G155:G155))</f>
        <v>137.28</v>
      </c>
      <c r="I155" s="29">
        <f t="shared" ref="I155" si="267">IF(H155="","",(AVERAGE(G155:G155)))</f>
        <v>137.28</v>
      </c>
      <c r="J155" s="29">
        <f>IF(G155="","",AVERAGE($G$7:G155))</f>
        <v>147.92557046979854</v>
      </c>
      <c r="K155" s="14"/>
      <c r="L155" s="14"/>
      <c r="M155" s="14"/>
      <c r="N155" s="14"/>
      <c r="O155" s="14"/>
    </row>
    <row r="156" spans="1:15" s="13" customFormat="1" ht="12.75" x14ac:dyDescent="0.2">
      <c r="A156" s="12">
        <v>22</v>
      </c>
      <c r="B156" s="36">
        <v>45076</v>
      </c>
      <c r="C156" s="2">
        <f t="shared" si="241"/>
        <v>22</v>
      </c>
      <c r="D156" s="28">
        <v>164.23</v>
      </c>
      <c r="E156" s="28">
        <v>141.91999999999999</v>
      </c>
      <c r="F156" s="28">
        <v>73.14</v>
      </c>
      <c r="G156" s="11">
        <v>137.28</v>
      </c>
      <c r="H156" s="29">
        <f t="shared" ref="H156" si="268">IF(G156="","",AVERAGE(G155:G156))</f>
        <v>137.28</v>
      </c>
      <c r="I156" s="29">
        <f t="shared" ref="I156" si="269">IF(H155="","",(AVERAGE(G155:G156)))</f>
        <v>137.28</v>
      </c>
      <c r="J156" s="29">
        <f>IF(G156="","",AVERAGE($G$7:G156))</f>
        <v>147.85459999999986</v>
      </c>
      <c r="K156" s="14"/>
      <c r="L156" s="14"/>
      <c r="M156" s="14"/>
      <c r="N156" s="14"/>
      <c r="O156" s="14"/>
    </row>
    <row r="157" spans="1:15" s="13" customFormat="1" ht="12.75" x14ac:dyDescent="0.2">
      <c r="A157" s="12">
        <v>22</v>
      </c>
      <c r="B157" s="36">
        <v>45077</v>
      </c>
      <c r="C157" s="2">
        <f t="shared" si="241"/>
        <v>22</v>
      </c>
      <c r="D157" s="28">
        <v>164.23</v>
      </c>
      <c r="E157" s="28">
        <v>141.91999999999999</v>
      </c>
      <c r="F157" s="28">
        <v>73.14</v>
      </c>
      <c r="G157" s="11">
        <v>137.28</v>
      </c>
      <c r="H157" s="29">
        <f t="shared" ref="H157" si="270">IF(G157="","",AVERAGE(G155:G157))</f>
        <v>137.28</v>
      </c>
      <c r="I157" s="29">
        <f t="shared" ref="I157" si="271">IF(H155="","",(AVERAGE(G155:G157)))</f>
        <v>137.28</v>
      </c>
      <c r="J157" s="29">
        <f>IF(G157="","",AVERAGE($G$7:G157))</f>
        <v>147.7845695364237</v>
      </c>
      <c r="K157" s="14"/>
      <c r="L157" s="14"/>
      <c r="M157" s="14"/>
      <c r="N157" s="14"/>
      <c r="O157" s="14"/>
    </row>
    <row r="158" spans="1:15" s="13" customFormat="1" ht="12.75" x14ac:dyDescent="0.2">
      <c r="A158" s="12">
        <v>22</v>
      </c>
      <c r="B158" s="36">
        <v>45078</v>
      </c>
      <c r="C158" s="2">
        <f t="shared" si="241"/>
        <v>22</v>
      </c>
      <c r="D158" s="28">
        <v>163.40100000000001</v>
      </c>
      <c r="E158" s="28">
        <v>141.91999999999999</v>
      </c>
      <c r="F158" s="28">
        <v>75.62</v>
      </c>
      <c r="G158" s="11">
        <v>136.45500000000001</v>
      </c>
      <c r="H158" s="29">
        <f t="shared" ref="H158" si="272">IF(G158="","",AVERAGE(G155:G158))</f>
        <v>137.07375000000002</v>
      </c>
      <c r="I158" s="29">
        <f t="shared" ref="I158" si="273">IF(H155="","",(AVERAGE(G155:G158)))</f>
        <v>137.07375000000002</v>
      </c>
      <c r="J158" s="29">
        <f>IF(G158="","",AVERAGE($G$7:G158))</f>
        <v>147.71003289473671</v>
      </c>
      <c r="K158" s="14"/>
      <c r="L158" s="14"/>
      <c r="M158" s="14"/>
      <c r="N158" s="14"/>
      <c r="O158" s="14"/>
    </row>
    <row r="159" spans="1:15" s="13" customFormat="1" ht="12.75" x14ac:dyDescent="0.2">
      <c r="A159" s="12">
        <v>22</v>
      </c>
      <c r="B159" s="36">
        <v>45079</v>
      </c>
      <c r="C159" s="2">
        <f t="shared" si="241"/>
        <v>22</v>
      </c>
      <c r="D159" s="28">
        <v>163.40100000000001</v>
      </c>
      <c r="E159" s="28">
        <v>141.91999999999999</v>
      </c>
      <c r="F159" s="28">
        <v>75.62</v>
      </c>
      <c r="G159" s="11">
        <v>136.45500000000001</v>
      </c>
      <c r="H159" s="29">
        <f t="shared" ref="H159" si="274">IF(G159="","",AVERAGE(G155:G159))</f>
        <v>136.95000000000002</v>
      </c>
      <c r="I159" s="29">
        <f t="shared" ref="I159" si="275">IF(H155="","",(AVERAGE(G155:G159)))</f>
        <v>136.95000000000002</v>
      </c>
      <c r="J159" s="29">
        <f>IF(G159="","",AVERAGE($G$7:G159))</f>
        <v>147.63647058823517</v>
      </c>
      <c r="K159" s="14"/>
      <c r="L159" s="14"/>
      <c r="M159" s="14"/>
      <c r="N159" s="14"/>
      <c r="O159" s="14"/>
    </row>
    <row r="160" spans="1:15" s="13" customFormat="1" ht="12.75" x14ac:dyDescent="0.2">
      <c r="A160" s="12">
        <v>22</v>
      </c>
      <c r="B160" s="36">
        <v>45080</v>
      </c>
      <c r="C160" s="2">
        <f t="shared" si="241"/>
        <v>22</v>
      </c>
      <c r="D160" s="28">
        <v>163.40100000000001</v>
      </c>
      <c r="E160" s="28">
        <v>131.91999999999999</v>
      </c>
      <c r="F160" s="28">
        <v>75.62</v>
      </c>
      <c r="G160" s="11">
        <v>136.45500000000001</v>
      </c>
      <c r="H160" s="29">
        <f t="shared" ref="H160" si="276">IF(G160="","",AVERAGE(G155:G160))</f>
        <v>136.86750000000004</v>
      </c>
      <c r="I160" s="29">
        <f t="shared" ref="I160" si="277">IF(H155="","",(AVERAGE(G155:G160)))</f>
        <v>136.86750000000004</v>
      </c>
      <c r="J160" s="29">
        <f>IF(G160="","",AVERAGE($G$7:G160))</f>
        <v>147.56386363636355</v>
      </c>
      <c r="K160" s="14"/>
      <c r="L160" s="14"/>
      <c r="M160" s="14"/>
      <c r="N160" s="14"/>
      <c r="O160" s="14"/>
    </row>
    <row r="161" spans="1:15" s="13" customFormat="1" ht="12.75" x14ac:dyDescent="0.2">
      <c r="A161" s="12">
        <v>22</v>
      </c>
      <c r="B161" s="36">
        <v>45081</v>
      </c>
      <c r="C161" s="2">
        <f t="shared" si="241"/>
        <v>22</v>
      </c>
      <c r="D161" s="28">
        <v>163.40100000000001</v>
      </c>
      <c r="E161" s="28">
        <v>131.91999999999999</v>
      </c>
      <c r="F161" s="28">
        <v>75.62</v>
      </c>
      <c r="G161" s="11">
        <v>136.45500000000001</v>
      </c>
      <c r="H161" s="29">
        <f t="shared" ref="H161" si="278">IF(G161="","",AVERAGE(G155:G161))</f>
        <v>136.80857142857147</v>
      </c>
      <c r="I161" s="29">
        <f t="shared" ref="I161" si="279">IF(H155="","",(AVERAGE(G155:G161)))</f>
        <v>136.80857142857147</v>
      </c>
      <c r="J161" s="29">
        <f>IF(G161="","",AVERAGE($G$7:G161))</f>
        <v>147.49219354838701</v>
      </c>
      <c r="K161" s="14"/>
      <c r="L161" s="14"/>
      <c r="M161" s="14"/>
      <c r="N161" s="14"/>
      <c r="O161" s="14"/>
    </row>
    <row r="162" spans="1:15" s="13" customFormat="1" ht="12.75" x14ac:dyDescent="0.2">
      <c r="A162" s="12">
        <v>23</v>
      </c>
      <c r="B162" s="36">
        <v>45082</v>
      </c>
      <c r="C162" s="2">
        <f t="shared" si="241"/>
        <v>23</v>
      </c>
      <c r="D162" s="28">
        <v>163.40100000000001</v>
      </c>
      <c r="E162" s="28">
        <v>131.91999999999999</v>
      </c>
      <c r="F162" s="28">
        <v>75.62</v>
      </c>
      <c r="G162" s="11">
        <v>136.45500000000001</v>
      </c>
      <c r="H162" s="29">
        <f t="shared" ref="H162" si="280">IF(G162="","",AVERAGE(G162:G162))</f>
        <v>136.45500000000001</v>
      </c>
      <c r="I162" s="29">
        <f t="shared" ref="I162" si="281">IF(H162="","",(AVERAGE(G162:G162)))</f>
        <v>136.45500000000001</v>
      </c>
      <c r="J162" s="29">
        <f>IF(G162="","",AVERAGE($G$7:G162))</f>
        <v>147.42144230769222</v>
      </c>
      <c r="K162" s="14"/>
      <c r="L162" s="14"/>
      <c r="M162" s="14"/>
      <c r="N162" s="14"/>
      <c r="O162" s="14"/>
    </row>
    <row r="163" spans="1:15" s="13" customFormat="1" ht="12.75" x14ac:dyDescent="0.2">
      <c r="A163" s="12">
        <v>23</v>
      </c>
      <c r="B163" s="36">
        <v>45083</v>
      </c>
      <c r="C163" s="2">
        <f t="shared" si="241"/>
        <v>23</v>
      </c>
      <c r="D163" s="28">
        <v>164.23</v>
      </c>
      <c r="E163" s="28">
        <v>131.91999999999999</v>
      </c>
      <c r="F163" s="28">
        <v>77.27</v>
      </c>
      <c r="G163" s="11">
        <v>137.28</v>
      </c>
      <c r="H163" s="29">
        <f t="shared" ref="H163" si="282">IF(G163="","",AVERAGE(G162:G163))</f>
        <v>136.86750000000001</v>
      </c>
      <c r="I163" s="29">
        <f t="shared" ref="I163" si="283">IF(H162="","",(AVERAGE(G162:G163)))</f>
        <v>136.86750000000001</v>
      </c>
      <c r="J163" s="29">
        <f>IF(G163="","",AVERAGE($G$7:G163))</f>
        <v>147.35684713375787</v>
      </c>
      <c r="K163" s="14"/>
      <c r="L163" s="14"/>
      <c r="M163" s="14"/>
      <c r="N163" s="14"/>
      <c r="O163" s="14"/>
    </row>
    <row r="164" spans="1:15" s="13" customFormat="1" ht="12.75" x14ac:dyDescent="0.2">
      <c r="A164" s="12">
        <v>23</v>
      </c>
      <c r="B164" s="36">
        <v>45084</v>
      </c>
      <c r="C164" s="2">
        <f t="shared" si="241"/>
        <v>23</v>
      </c>
      <c r="D164" s="28">
        <v>164.23</v>
      </c>
      <c r="E164" s="28">
        <v>131.91999999999999</v>
      </c>
      <c r="F164" s="28">
        <v>77.27</v>
      </c>
      <c r="G164" s="11">
        <v>137.28</v>
      </c>
      <c r="H164" s="29">
        <f t="shared" ref="H164" si="284">IF(G164="","",AVERAGE(G162:G164))</f>
        <v>137.005</v>
      </c>
      <c r="I164" s="29">
        <f t="shared" ref="I164" si="285">IF(H162="","",(AVERAGE(G162:G164)))</f>
        <v>137.005</v>
      </c>
      <c r="J164" s="29">
        <f>IF(G164="","",AVERAGE($G$7:G164))</f>
        <v>147.29306962025308</v>
      </c>
      <c r="K164" s="14"/>
      <c r="L164" s="14"/>
      <c r="M164" s="14"/>
      <c r="N164" s="14"/>
      <c r="O164" s="14"/>
    </row>
    <row r="165" spans="1:15" s="13" customFormat="1" ht="12.75" x14ac:dyDescent="0.2">
      <c r="A165" s="12">
        <v>23</v>
      </c>
      <c r="B165" s="36">
        <v>45085</v>
      </c>
      <c r="C165" s="2">
        <f t="shared" si="241"/>
        <v>23</v>
      </c>
      <c r="D165" s="28">
        <v>164.227</v>
      </c>
      <c r="E165" s="28">
        <v>131.91999999999999</v>
      </c>
      <c r="F165" s="28">
        <v>77.27</v>
      </c>
      <c r="G165" s="11">
        <v>138.107</v>
      </c>
      <c r="H165" s="29">
        <f t="shared" ref="H165" si="286">IF(G165="","",AVERAGE(G162:G165))</f>
        <v>137.28049999999999</v>
      </c>
      <c r="I165" s="29">
        <f t="shared" ref="I165" si="287">IF(H162="","",(AVERAGE(G162:G165)))</f>
        <v>137.28049999999999</v>
      </c>
      <c r="J165" s="29">
        <f>IF(G165="","",AVERAGE($G$7:G165))</f>
        <v>147.2352955974842</v>
      </c>
      <c r="K165" s="14"/>
      <c r="L165" s="14"/>
      <c r="M165" s="14"/>
      <c r="N165" s="14"/>
      <c r="O165" s="14"/>
    </row>
    <row r="166" spans="1:15" s="13" customFormat="1" ht="12.75" x14ac:dyDescent="0.2">
      <c r="A166" s="12">
        <v>23</v>
      </c>
      <c r="B166" s="36">
        <v>45086</v>
      </c>
      <c r="C166" s="2">
        <f t="shared" si="241"/>
        <v>23</v>
      </c>
      <c r="D166" s="28">
        <v>165.05</v>
      </c>
      <c r="E166" s="28">
        <v>131.91999999999999</v>
      </c>
      <c r="F166" s="28">
        <v>77.27</v>
      </c>
      <c r="G166" s="11">
        <v>138.107</v>
      </c>
      <c r="H166" s="29">
        <f t="shared" ref="H166" si="288">IF(G166="","",AVERAGE(G162:G166))</f>
        <v>137.44579999999999</v>
      </c>
      <c r="I166" s="29">
        <f t="shared" ref="I166" si="289">IF(H162="","",(AVERAGE(G162:G166)))</f>
        <v>137.44579999999999</v>
      </c>
      <c r="J166" s="29">
        <f>IF(G166="","",AVERAGE($G$7:G166))</f>
        <v>147.17824374999992</v>
      </c>
      <c r="K166" s="14"/>
      <c r="L166" s="14"/>
      <c r="M166" s="14"/>
      <c r="N166" s="14"/>
      <c r="O166" s="14"/>
    </row>
    <row r="167" spans="1:15" s="13" customFormat="1" ht="12.75" x14ac:dyDescent="0.2">
      <c r="A167" s="12">
        <v>23</v>
      </c>
      <c r="B167" s="36">
        <v>45087</v>
      </c>
      <c r="C167" s="2">
        <f t="shared" si="241"/>
        <v>23</v>
      </c>
      <c r="D167" s="28">
        <v>165.05</v>
      </c>
      <c r="E167" s="28">
        <v>131.91999999999999</v>
      </c>
      <c r="F167" s="28">
        <v>77.27</v>
      </c>
      <c r="G167" s="11">
        <v>138.107</v>
      </c>
      <c r="H167" s="29">
        <f t="shared" ref="H167" si="290">IF(G167="","",AVERAGE(G162:G167))</f>
        <v>137.55599999999998</v>
      </c>
      <c r="I167" s="29">
        <f t="shared" ref="I167" si="291">IF(H162="","",(AVERAGE(G162:G167)))</f>
        <v>137.55599999999998</v>
      </c>
      <c r="J167" s="29">
        <f>IF(G167="","",AVERAGE($G$7:G167))</f>
        <v>147.12190062111793</v>
      </c>
      <c r="K167" s="14"/>
      <c r="L167" s="14"/>
      <c r="M167" s="14"/>
      <c r="N167" s="14"/>
      <c r="O167" s="14"/>
    </row>
    <row r="168" spans="1:15" s="13" customFormat="1" ht="12.75" x14ac:dyDescent="0.2">
      <c r="A168" s="12">
        <v>23</v>
      </c>
      <c r="B168" s="36">
        <v>45088</v>
      </c>
      <c r="C168" s="2">
        <f t="shared" si="241"/>
        <v>23</v>
      </c>
      <c r="D168" s="28">
        <v>165.05</v>
      </c>
      <c r="E168" s="28">
        <v>131.91999999999999</v>
      </c>
      <c r="F168" s="28">
        <v>77.27</v>
      </c>
      <c r="G168" s="11">
        <v>138.107</v>
      </c>
      <c r="H168" s="29">
        <f t="shared" ref="H168" si="292">IF(G168="","",AVERAGE(G162:G168))</f>
        <v>137.63471428571427</v>
      </c>
      <c r="I168" s="29">
        <f t="shared" ref="I168" si="293">IF(H162="","",(AVERAGE(G162:G168)))</f>
        <v>137.63471428571427</v>
      </c>
      <c r="J168" s="29">
        <f>IF(G168="","",AVERAGE($G$7:G168))</f>
        <v>147.06625308641966</v>
      </c>
      <c r="K168" s="14"/>
      <c r="L168" s="14"/>
      <c r="M168" s="14"/>
      <c r="N168" s="14"/>
      <c r="O168" s="14"/>
    </row>
    <row r="169" spans="1:15" s="13" customFormat="1" ht="12.75" x14ac:dyDescent="0.2">
      <c r="A169" s="12">
        <v>24</v>
      </c>
      <c r="B169" s="36">
        <v>45089</v>
      </c>
      <c r="C169" s="2">
        <f t="shared" si="241"/>
        <v>24</v>
      </c>
      <c r="D169" s="28">
        <v>165.05</v>
      </c>
      <c r="E169" s="28">
        <v>131.91999999999999</v>
      </c>
      <c r="F169" s="28">
        <v>77.27</v>
      </c>
      <c r="G169" s="11">
        <v>138.107</v>
      </c>
      <c r="H169" s="29">
        <f t="shared" ref="H169" si="294">IF(G169="","",AVERAGE(G169:G169))</f>
        <v>138.107</v>
      </c>
      <c r="I169" s="29">
        <f t="shared" ref="I169" si="295">IF(H169="","",(AVERAGE(G169:G169)))</f>
        <v>138.107</v>
      </c>
      <c r="J169" s="29">
        <f>IF(G169="","",AVERAGE($G$7:G169))</f>
        <v>147.01128834355819</v>
      </c>
      <c r="K169" s="14"/>
      <c r="L169" s="14"/>
      <c r="M169" s="14"/>
      <c r="N169" s="14"/>
      <c r="O169" s="14"/>
    </row>
    <row r="170" spans="1:15" s="13" customFormat="1" ht="12.75" x14ac:dyDescent="0.2">
      <c r="A170" s="12">
        <v>24</v>
      </c>
      <c r="B170" s="36">
        <v>45090</v>
      </c>
      <c r="C170" s="2">
        <f t="shared" si="241"/>
        <v>24</v>
      </c>
      <c r="D170" s="28">
        <v>165.05</v>
      </c>
      <c r="E170" s="28">
        <v>131.91999999999999</v>
      </c>
      <c r="F170" s="28">
        <v>77.27</v>
      </c>
      <c r="G170" s="11">
        <v>138.107</v>
      </c>
      <c r="H170" s="29">
        <f t="shared" ref="H170" si="296">IF(G170="","",AVERAGE(G169:G170))</f>
        <v>138.107</v>
      </c>
      <c r="I170" s="29">
        <f t="shared" ref="I170" si="297">IF(H169="","",(AVERAGE(G169:G170)))</f>
        <v>138.107</v>
      </c>
      <c r="J170" s="29">
        <f>IF(G170="","",AVERAGE($G$7:G170))</f>
        <v>146.95699390243894</v>
      </c>
      <c r="K170" s="14"/>
      <c r="L170" s="14"/>
      <c r="M170" s="14"/>
      <c r="N170" s="14"/>
      <c r="O170" s="14"/>
    </row>
    <row r="171" spans="1:15" s="13" customFormat="1" ht="12.75" x14ac:dyDescent="0.2">
      <c r="A171" s="12">
        <v>24</v>
      </c>
      <c r="B171" s="36">
        <v>45091</v>
      </c>
      <c r="C171" s="2">
        <f t="shared" si="241"/>
        <v>24</v>
      </c>
      <c r="D171" s="28">
        <v>165.05</v>
      </c>
      <c r="E171" s="28">
        <v>131.91999999999999</v>
      </c>
      <c r="F171" s="28">
        <v>77.27</v>
      </c>
      <c r="G171" s="11">
        <v>138.107</v>
      </c>
      <c r="H171" s="29">
        <f t="shared" ref="H171" si="298">IF(G171="","",AVERAGE(G169:G171))</f>
        <v>138.107</v>
      </c>
      <c r="I171" s="29">
        <f t="shared" ref="I171" si="299">IF(H169="","",(AVERAGE(G169:G171)))</f>
        <v>138.107</v>
      </c>
      <c r="J171" s="29">
        <f>IF(G171="","",AVERAGE($G$7:G171))</f>
        <v>146.9033575757575</v>
      </c>
      <c r="K171" s="14"/>
      <c r="L171" s="14"/>
      <c r="M171" s="14"/>
      <c r="N171" s="14"/>
      <c r="O171" s="14"/>
    </row>
    <row r="172" spans="1:15" s="13" customFormat="1" ht="12.75" x14ac:dyDescent="0.2">
      <c r="A172" s="12">
        <v>24</v>
      </c>
      <c r="B172" s="36">
        <v>45092</v>
      </c>
      <c r="C172" s="2">
        <f t="shared" si="241"/>
        <v>24</v>
      </c>
      <c r="D172" s="28">
        <v>165.05</v>
      </c>
      <c r="E172" s="28">
        <v>131.91999999999999</v>
      </c>
      <c r="F172" s="28">
        <v>77.27</v>
      </c>
      <c r="G172" s="11">
        <v>138.107</v>
      </c>
      <c r="H172" s="29">
        <f t="shared" ref="H172" si="300">IF(G172="","",AVERAGE(G169:G172))</f>
        <v>138.107</v>
      </c>
      <c r="I172" s="29">
        <f t="shared" ref="I172" si="301">IF(H169="","",(AVERAGE(G169:G172)))</f>
        <v>138.107</v>
      </c>
      <c r="J172" s="29">
        <f>IF(G172="","",AVERAGE($G$7:G172))</f>
        <v>146.85036746987944</v>
      </c>
      <c r="K172" s="14"/>
      <c r="L172" s="14"/>
      <c r="M172" s="14"/>
      <c r="N172" s="14"/>
      <c r="O172" s="14"/>
    </row>
    <row r="173" spans="1:15" s="13" customFormat="1" ht="12.75" x14ac:dyDescent="0.2">
      <c r="A173" s="12">
        <v>24</v>
      </c>
      <c r="B173" s="36">
        <v>45093</v>
      </c>
      <c r="C173" s="2">
        <f t="shared" si="241"/>
        <v>24</v>
      </c>
      <c r="D173" s="28">
        <v>165.05</v>
      </c>
      <c r="E173" s="28">
        <v>131.91999999999999</v>
      </c>
      <c r="F173" s="28">
        <v>77.27</v>
      </c>
      <c r="G173" s="11">
        <v>138.107</v>
      </c>
      <c r="H173" s="29">
        <f t="shared" ref="H173" si="302">IF(G173="","",AVERAGE(G169:G173))</f>
        <v>138.107</v>
      </c>
      <c r="I173" s="29">
        <f t="shared" ref="I173" si="303">IF(H169="","",(AVERAGE(G169:G173)))</f>
        <v>138.107</v>
      </c>
      <c r="J173" s="29">
        <f>IF(G173="","",AVERAGE($G$7:G173))</f>
        <v>146.7980119760478</v>
      </c>
      <c r="K173" s="14"/>
      <c r="L173" s="14"/>
      <c r="M173" s="14"/>
      <c r="N173" s="14"/>
      <c r="O173" s="14"/>
    </row>
    <row r="174" spans="1:15" s="13" customFormat="1" ht="12.75" x14ac:dyDescent="0.2">
      <c r="A174" s="12">
        <v>24</v>
      </c>
      <c r="B174" s="36">
        <v>45094</v>
      </c>
      <c r="C174" s="2">
        <f t="shared" si="241"/>
        <v>24</v>
      </c>
      <c r="D174" s="28">
        <v>165.05</v>
      </c>
      <c r="E174" s="28">
        <v>131.91999999999999</v>
      </c>
      <c r="F174" s="28">
        <v>78.930000000000007</v>
      </c>
      <c r="G174" s="11">
        <v>138.93</v>
      </c>
      <c r="H174" s="29">
        <f t="shared" ref="H174" si="304">IF(G174="","",AVERAGE(G169:G174))</f>
        <v>138.24416666666664</v>
      </c>
      <c r="I174" s="29">
        <f t="shared" ref="I174" si="305">IF(H169="","",(AVERAGE(G169:G174)))</f>
        <v>138.24416666666664</v>
      </c>
      <c r="J174" s="29">
        <f>IF(G174="","",AVERAGE($G$7:G174))</f>
        <v>146.75117857142848</v>
      </c>
      <c r="K174" s="14"/>
      <c r="L174" s="14"/>
      <c r="M174" s="14"/>
      <c r="N174" s="14"/>
      <c r="O174" s="14"/>
    </row>
    <row r="175" spans="1:15" s="13" customFormat="1" ht="12.75" x14ac:dyDescent="0.2">
      <c r="A175" s="12">
        <v>24</v>
      </c>
      <c r="B175" s="36">
        <v>45095</v>
      </c>
      <c r="C175" s="2">
        <f t="shared" si="241"/>
        <v>24</v>
      </c>
      <c r="D175" s="28">
        <v>165.05</v>
      </c>
      <c r="E175" s="28">
        <v>131.91999999999999</v>
      </c>
      <c r="F175" s="28">
        <v>78.930000000000007</v>
      </c>
      <c r="G175" s="11">
        <v>138.93</v>
      </c>
      <c r="H175" s="29">
        <f t="shared" ref="H175" si="306">IF(G175="","",AVERAGE(G169:G175))</f>
        <v>138.34214285714285</v>
      </c>
      <c r="I175" s="29">
        <f t="shared" ref="I175" si="307">IF(H169="","",(AVERAGE(G169:G175)))</f>
        <v>138.34214285714285</v>
      </c>
      <c r="J175" s="29">
        <f>IF(G175="","",AVERAGE($G$7:G175))</f>
        <v>146.70489940828395</v>
      </c>
      <c r="K175" s="14"/>
      <c r="L175" s="14"/>
      <c r="M175" s="14"/>
      <c r="N175" s="14"/>
      <c r="O175" s="14"/>
    </row>
    <row r="176" spans="1:15" s="13" customFormat="1" ht="12.75" x14ac:dyDescent="0.2">
      <c r="A176" s="12">
        <v>25</v>
      </c>
      <c r="B176" s="36">
        <v>45096</v>
      </c>
      <c r="C176" s="2">
        <f t="shared" si="241"/>
        <v>25</v>
      </c>
      <c r="D176" s="28">
        <v>165.05</v>
      </c>
      <c r="E176" s="28">
        <v>131.91999999999999</v>
      </c>
      <c r="F176" s="28">
        <v>78.930000000000007</v>
      </c>
      <c r="G176" s="11">
        <v>138.93</v>
      </c>
      <c r="H176" s="29">
        <f t="shared" ref="H176" si="308">IF(G176="","",AVERAGE(G176:G176))</f>
        <v>138.93</v>
      </c>
      <c r="I176" s="29">
        <f t="shared" ref="I176" si="309">IF(H176="","",(AVERAGE(G176:G176)))</f>
        <v>138.93</v>
      </c>
      <c r="J176" s="29">
        <f>IF(G176="","",AVERAGE($G$7:G176))</f>
        <v>146.65916470588226</v>
      </c>
      <c r="K176" s="14"/>
      <c r="L176" s="14"/>
      <c r="M176" s="14"/>
      <c r="N176" s="14"/>
      <c r="O176" s="14"/>
    </row>
    <row r="177" spans="1:15" s="13" customFormat="1" ht="12.75" x14ac:dyDescent="0.2">
      <c r="A177" s="12">
        <v>25</v>
      </c>
      <c r="B177" s="36">
        <v>45097</v>
      </c>
      <c r="C177" s="2">
        <f t="shared" si="241"/>
        <v>25</v>
      </c>
      <c r="D177" s="28">
        <v>165.05</v>
      </c>
      <c r="E177" s="28">
        <v>131.91999999999999</v>
      </c>
      <c r="F177" s="28">
        <v>78.930000000000007</v>
      </c>
      <c r="G177" s="11">
        <v>138.93</v>
      </c>
      <c r="H177" s="29">
        <f t="shared" ref="H177" si="310">IF(G177="","",AVERAGE(G176:G177))</f>
        <v>138.93</v>
      </c>
      <c r="I177" s="29">
        <f t="shared" ref="I177" si="311">IF(H176="","",(AVERAGE(G176:G177)))</f>
        <v>138.93</v>
      </c>
      <c r="J177" s="29">
        <f>IF(G177="","",AVERAGE($G$7:G177))</f>
        <v>146.61396491228064</v>
      </c>
      <c r="K177" s="14"/>
      <c r="L177" s="14"/>
      <c r="M177" s="14"/>
      <c r="N177" s="14"/>
      <c r="O177" s="14"/>
    </row>
    <row r="178" spans="1:15" s="13" customFormat="1" ht="12.75" x14ac:dyDescent="0.2">
      <c r="A178" s="12">
        <v>25</v>
      </c>
      <c r="B178" s="36">
        <v>45098</v>
      </c>
      <c r="C178" s="2">
        <f t="shared" si="241"/>
        <v>25</v>
      </c>
      <c r="D178" s="28">
        <v>165.05</v>
      </c>
      <c r="E178" s="28">
        <v>131.91999999999999</v>
      </c>
      <c r="F178" s="28">
        <v>81.400000000000006</v>
      </c>
      <c r="G178" s="11">
        <v>139.76</v>
      </c>
      <c r="H178" s="29">
        <f t="shared" ref="H178" si="312">IF(G178="","",AVERAGE(G176:G178))</f>
        <v>139.20666666666668</v>
      </c>
      <c r="I178" s="29">
        <f t="shared" ref="I178" si="313">IF(H176="","",(AVERAGE(G176:G178)))</f>
        <v>139.20666666666668</v>
      </c>
      <c r="J178" s="29">
        <f>IF(G178="","",AVERAGE($G$7:G178))</f>
        <v>146.57411627906967</v>
      </c>
      <c r="K178" s="14"/>
      <c r="L178" s="14"/>
      <c r="M178" s="14"/>
      <c r="N178" s="14"/>
      <c r="O178" s="14"/>
    </row>
    <row r="179" spans="1:15" s="13" customFormat="1" ht="12.75" x14ac:dyDescent="0.2">
      <c r="A179" s="12">
        <v>25</v>
      </c>
      <c r="B179" s="36">
        <v>45099</v>
      </c>
      <c r="C179" s="2">
        <f t="shared" si="241"/>
        <v>25</v>
      </c>
      <c r="D179" s="28">
        <v>165.05</v>
      </c>
      <c r="E179" s="28">
        <v>131.91999999999999</v>
      </c>
      <c r="F179" s="28">
        <v>81.400000000000006</v>
      </c>
      <c r="G179" s="11">
        <v>139.76</v>
      </c>
      <c r="H179" s="29">
        <f t="shared" ref="H179" si="314">IF(G179="","",AVERAGE(G176:G179))</f>
        <v>139.345</v>
      </c>
      <c r="I179" s="29">
        <f t="shared" ref="I179" si="315">IF(H176="","",(AVERAGE(G176:G179)))</f>
        <v>139.345</v>
      </c>
      <c r="J179" s="29">
        <f>IF(G179="","",AVERAGE($G$7:G179))</f>
        <v>146.53472832369931</v>
      </c>
      <c r="K179" s="14"/>
      <c r="L179" s="14"/>
      <c r="M179" s="14"/>
      <c r="N179" s="14"/>
      <c r="O179" s="14"/>
    </row>
    <row r="180" spans="1:15" s="13" customFormat="1" ht="12.75" x14ac:dyDescent="0.2">
      <c r="A180" s="12">
        <v>25</v>
      </c>
      <c r="B180" s="36">
        <v>45100</v>
      </c>
      <c r="C180" s="2">
        <f t="shared" si="241"/>
        <v>25</v>
      </c>
      <c r="D180" s="28">
        <v>165.05</v>
      </c>
      <c r="E180" s="28">
        <v>131.91999999999999</v>
      </c>
      <c r="F180" s="28">
        <v>81.400000000000006</v>
      </c>
      <c r="G180" s="11">
        <v>139.76</v>
      </c>
      <c r="H180" s="29">
        <f t="shared" ref="H180" si="316">IF(G180="","",AVERAGE(G176:G180))</f>
        <v>139.428</v>
      </c>
      <c r="I180" s="29">
        <f t="shared" ref="I180" si="317">IF(H176="","",(AVERAGE(G176:G180)))</f>
        <v>139.428</v>
      </c>
      <c r="J180" s="29">
        <f>IF(G180="","",AVERAGE($G$7:G180))</f>
        <v>146.49579310344816</v>
      </c>
      <c r="K180" s="14"/>
      <c r="L180" s="14"/>
      <c r="M180" s="14"/>
      <c r="N180" s="14"/>
      <c r="O180" s="14"/>
    </row>
    <row r="181" spans="1:15" s="13" customFormat="1" ht="12.75" x14ac:dyDescent="0.2">
      <c r="A181" s="12">
        <v>25</v>
      </c>
      <c r="B181" s="36">
        <v>45101</v>
      </c>
      <c r="C181" s="2">
        <f t="shared" si="241"/>
        <v>25</v>
      </c>
      <c r="D181" s="28">
        <v>165.05</v>
      </c>
      <c r="E181" s="28">
        <v>131.91999999999999</v>
      </c>
      <c r="F181" s="28">
        <v>81.400000000000006</v>
      </c>
      <c r="G181" s="11">
        <v>139.76</v>
      </c>
      <c r="H181" s="29">
        <f t="shared" ref="H181" si="318">IF(G181="","",AVERAGE(G176:G181))</f>
        <v>139.48333333333332</v>
      </c>
      <c r="I181" s="29">
        <f t="shared" ref="I181" si="319">IF(H176="","",(AVERAGE(G176:G181)))</f>
        <v>139.48333333333332</v>
      </c>
      <c r="J181" s="29">
        <f>IF(G181="","",AVERAGE($G$7:G181))</f>
        <v>146.45730285714274</v>
      </c>
      <c r="K181" s="14"/>
      <c r="L181" s="14"/>
      <c r="M181" s="14"/>
      <c r="N181" s="14"/>
      <c r="O181" s="14"/>
    </row>
    <row r="182" spans="1:15" s="13" customFormat="1" ht="12.75" x14ac:dyDescent="0.2">
      <c r="A182" s="12">
        <v>25</v>
      </c>
      <c r="B182" s="36">
        <v>45102</v>
      </c>
      <c r="C182" s="2">
        <f t="shared" si="241"/>
        <v>25</v>
      </c>
      <c r="D182" s="28">
        <v>165.05</v>
      </c>
      <c r="E182" s="28">
        <v>131.91999999999999</v>
      </c>
      <c r="F182" s="28">
        <v>81.400000000000006</v>
      </c>
      <c r="G182" s="11">
        <v>139.76</v>
      </c>
      <c r="H182" s="29">
        <f t="shared" ref="H182" si="320">IF(G182="","",AVERAGE(G176:G182))</f>
        <v>139.52285714285713</v>
      </c>
      <c r="I182" s="29">
        <f t="shared" ref="I182" si="321">IF(H176="","",(AVERAGE(G176:G182)))</f>
        <v>139.52285714285713</v>
      </c>
      <c r="J182" s="29">
        <f>IF(G182="","",AVERAGE($G$7:G182))</f>
        <v>146.41924999999989</v>
      </c>
      <c r="K182" s="14"/>
      <c r="L182" s="14"/>
      <c r="M182" s="14"/>
      <c r="N182" s="14"/>
      <c r="O182" s="14"/>
    </row>
    <row r="183" spans="1:15" s="13" customFormat="1" ht="12.75" x14ac:dyDescent="0.2">
      <c r="A183" s="12">
        <v>26</v>
      </c>
      <c r="B183" s="36">
        <v>45103</v>
      </c>
      <c r="C183" s="2">
        <f t="shared" si="241"/>
        <v>26</v>
      </c>
      <c r="D183" s="28">
        <v>165.05</v>
      </c>
      <c r="E183" s="28">
        <v>131.91999999999999</v>
      </c>
      <c r="F183" s="28">
        <v>81.400000000000006</v>
      </c>
      <c r="G183" s="11">
        <v>139.76</v>
      </c>
      <c r="H183" s="29">
        <f t="shared" ref="H183" si="322">IF(G183="","",AVERAGE(G183:G183))</f>
        <v>139.76</v>
      </c>
      <c r="I183" s="29">
        <f t="shared" ref="I183" si="323">IF(H183="","",(AVERAGE(G183:G183)))</f>
        <v>139.76</v>
      </c>
      <c r="J183" s="29">
        <f>IF(G183="","",AVERAGE($G$7:G183))</f>
        <v>146.38162711864393</v>
      </c>
      <c r="K183" s="14"/>
      <c r="L183" s="14"/>
      <c r="M183" s="14"/>
      <c r="N183" s="14"/>
      <c r="O183" s="14"/>
    </row>
    <row r="184" spans="1:15" s="13" customFormat="1" ht="12.75" x14ac:dyDescent="0.2">
      <c r="A184" s="12">
        <v>26</v>
      </c>
      <c r="B184" s="36">
        <v>45104</v>
      </c>
      <c r="C184" s="2">
        <f t="shared" si="241"/>
        <v>26</v>
      </c>
      <c r="D184" s="28">
        <v>165.05</v>
      </c>
      <c r="E184" s="28">
        <v>131.91999999999999</v>
      </c>
      <c r="F184" s="28">
        <v>81.400000000000006</v>
      </c>
      <c r="G184" s="11">
        <v>139.76</v>
      </c>
      <c r="H184" s="29">
        <f t="shared" ref="H184" si="324">IF(G184="","",AVERAGE(G183:G184))</f>
        <v>139.76</v>
      </c>
      <c r="I184" s="29">
        <f t="shared" ref="I184" si="325">IF(H183="","",(AVERAGE(G183:G184)))</f>
        <v>139.76</v>
      </c>
      <c r="J184" s="29">
        <f>IF(G184="","",AVERAGE($G$7:G184))</f>
        <v>146.34442696629199</v>
      </c>
      <c r="K184" s="14"/>
      <c r="L184" s="14"/>
      <c r="M184" s="14"/>
      <c r="N184" s="14"/>
      <c r="O184" s="14"/>
    </row>
    <row r="185" spans="1:15" s="13" customFormat="1" ht="12.75" x14ac:dyDescent="0.2">
      <c r="A185" s="12">
        <v>26</v>
      </c>
      <c r="B185" s="36">
        <v>45105</v>
      </c>
      <c r="C185" s="2">
        <f t="shared" si="241"/>
        <v>26</v>
      </c>
      <c r="D185" s="28">
        <v>164.23</v>
      </c>
      <c r="E185" s="28">
        <v>131.91999999999999</v>
      </c>
      <c r="F185" s="28">
        <v>81.400000000000006</v>
      </c>
      <c r="G185" s="11">
        <v>139.76</v>
      </c>
      <c r="H185" s="29">
        <f t="shared" ref="H185" si="326">IF(G185="","",AVERAGE(G183:G185))</f>
        <v>139.76</v>
      </c>
      <c r="I185" s="29">
        <f t="shared" ref="I185" si="327">IF(H183="","",(AVERAGE(G183:G185)))</f>
        <v>139.76</v>
      </c>
      <c r="J185" s="29">
        <f>IF(G185="","",AVERAGE($G$7:G185))</f>
        <v>146.30764245810042</v>
      </c>
      <c r="K185" s="14"/>
      <c r="L185" s="14"/>
      <c r="M185" s="14"/>
      <c r="N185" s="14"/>
      <c r="O185" s="14"/>
    </row>
    <row r="186" spans="1:15" s="13" customFormat="1" ht="12.75" x14ac:dyDescent="0.2">
      <c r="A186" s="12">
        <v>26</v>
      </c>
      <c r="B186" s="36">
        <v>45106</v>
      </c>
      <c r="C186" s="2">
        <f t="shared" si="241"/>
        <v>26</v>
      </c>
      <c r="D186" s="28">
        <v>164.23</v>
      </c>
      <c r="E186" s="28">
        <v>131.91999999999999</v>
      </c>
      <c r="F186" s="28">
        <v>81.400000000000006</v>
      </c>
      <c r="G186" s="11">
        <v>138.93</v>
      </c>
      <c r="H186" s="29">
        <f t="shared" ref="H186" si="328">IF(G186="","",AVERAGE(G183:G186))</f>
        <v>139.55250000000001</v>
      </c>
      <c r="I186" s="29">
        <f t="shared" ref="I186" si="329">IF(H183="","",(AVERAGE(G183:G186)))</f>
        <v>139.55250000000001</v>
      </c>
      <c r="J186" s="29">
        <f>IF(G186="","",AVERAGE($G$7:G186))</f>
        <v>146.26665555555542</v>
      </c>
      <c r="K186" s="14"/>
      <c r="L186" s="14"/>
      <c r="M186" s="14"/>
      <c r="N186" s="14"/>
      <c r="O186" s="14"/>
    </row>
    <row r="187" spans="1:15" s="13" customFormat="1" ht="12.75" x14ac:dyDescent="0.2">
      <c r="A187" s="12">
        <v>26</v>
      </c>
      <c r="B187" s="36">
        <v>45107</v>
      </c>
      <c r="C187" s="2">
        <f t="shared" si="241"/>
        <v>26</v>
      </c>
      <c r="D187" s="28">
        <v>164.23</v>
      </c>
      <c r="E187" s="28">
        <v>131.91999999999999</v>
      </c>
      <c r="F187" s="28">
        <v>81.400000000000006</v>
      </c>
      <c r="G187" s="11">
        <v>138.93</v>
      </c>
      <c r="H187" s="29">
        <f t="shared" ref="H187" si="330">IF(G187="","",AVERAGE(G183:G187))</f>
        <v>139.42800000000003</v>
      </c>
      <c r="I187" s="29">
        <f t="shared" ref="I187" si="331">IF(H183="","",(AVERAGE(G183:G187)))</f>
        <v>139.42800000000003</v>
      </c>
      <c r="J187" s="29">
        <f>IF(G187="","",AVERAGE($G$7:G187))</f>
        <v>146.2261215469612</v>
      </c>
      <c r="K187" s="14"/>
      <c r="L187" s="14"/>
      <c r="M187" s="14"/>
      <c r="N187" s="14"/>
      <c r="O187" s="14"/>
    </row>
    <row r="188" spans="1:15" s="13" customFormat="1" ht="12.75" x14ac:dyDescent="0.2">
      <c r="A188" s="12">
        <v>26</v>
      </c>
      <c r="B188" s="36">
        <v>45108</v>
      </c>
      <c r="C188" s="2">
        <f t="shared" si="241"/>
        <v>26</v>
      </c>
      <c r="D188" s="28">
        <v>178.28</v>
      </c>
      <c r="E188" s="28">
        <v>131.91999999999999</v>
      </c>
      <c r="F188" s="28">
        <v>83.88</v>
      </c>
      <c r="G188" s="11">
        <v>148.85</v>
      </c>
      <c r="H188" s="29">
        <f t="shared" ref="H188" si="332">IF(G188="","",AVERAGE(G183:G188))</f>
        <v>140.99833333333336</v>
      </c>
      <c r="I188" s="29">
        <f t="shared" ref="I188" si="333">IF(H183="","",(AVERAGE(G183:G188)))</f>
        <v>140.99833333333336</v>
      </c>
      <c r="J188" s="29">
        <f>IF(G188="","",AVERAGE($G$7:G188))</f>
        <v>146.24053846153831</v>
      </c>
      <c r="K188" s="14"/>
      <c r="L188" s="14"/>
      <c r="M188" s="14"/>
      <c r="N188" s="14"/>
      <c r="O188" s="14"/>
    </row>
    <row r="189" spans="1:15" s="13" customFormat="1" ht="12.75" x14ac:dyDescent="0.2">
      <c r="A189" s="12">
        <v>26</v>
      </c>
      <c r="B189" s="36">
        <v>45109</v>
      </c>
      <c r="C189" s="2">
        <f t="shared" si="241"/>
        <v>26</v>
      </c>
      <c r="D189" s="28">
        <v>178.28</v>
      </c>
      <c r="E189" s="28">
        <v>131.91999999999999</v>
      </c>
      <c r="F189" s="28">
        <v>83.88</v>
      </c>
      <c r="G189" s="11">
        <v>148.85</v>
      </c>
      <c r="H189" s="29">
        <f t="shared" ref="H189" si="334">IF(G189="","",AVERAGE(G183:G189))</f>
        <v>142.12000000000003</v>
      </c>
      <c r="I189" s="29">
        <f t="shared" ref="I189" si="335">IF(H183="","",(AVERAGE(G183:G189)))</f>
        <v>142.12000000000003</v>
      </c>
      <c r="J189" s="29">
        <f>IF(G189="","",AVERAGE($G$7:G189))</f>
        <v>146.25479781420751</v>
      </c>
      <c r="K189" s="14"/>
      <c r="L189" s="14"/>
      <c r="M189" s="14"/>
      <c r="N189" s="14"/>
      <c r="O189" s="14"/>
    </row>
    <row r="190" spans="1:15" s="13" customFormat="1" ht="12.75" x14ac:dyDescent="0.2">
      <c r="A190" s="12">
        <v>27</v>
      </c>
      <c r="B190" s="36">
        <v>45110</v>
      </c>
      <c r="C190" s="2">
        <f t="shared" si="241"/>
        <v>27</v>
      </c>
      <c r="D190" s="28">
        <v>178.28</v>
      </c>
      <c r="E190" s="28">
        <v>131.91999999999999</v>
      </c>
      <c r="F190" s="28">
        <v>83.88</v>
      </c>
      <c r="G190" s="11">
        <v>148.85</v>
      </c>
      <c r="H190" s="29">
        <f t="shared" ref="H190" si="336">IF(G190="","",AVERAGE(G190:G190))</f>
        <v>148.85</v>
      </c>
      <c r="I190" s="29">
        <f t="shared" ref="I190" si="337">IF(H190="","",(AVERAGE(G190:G190)))</f>
        <v>148.85</v>
      </c>
      <c r="J190" s="29">
        <f>IF(G190="","",AVERAGE($G$7:G190))</f>
        <v>146.26890217391289</v>
      </c>
      <c r="K190" s="14"/>
      <c r="L190" s="14"/>
      <c r="M190" s="14"/>
      <c r="N190" s="14"/>
      <c r="O190" s="14"/>
    </row>
    <row r="191" spans="1:15" s="13" customFormat="1" ht="12.75" x14ac:dyDescent="0.2">
      <c r="A191" s="12">
        <v>27</v>
      </c>
      <c r="B191" s="36">
        <v>45111</v>
      </c>
      <c r="C191" s="2">
        <f>IF(G191&gt;0,A191,"")</f>
        <v>27</v>
      </c>
      <c r="D191" s="28">
        <v>177.45</v>
      </c>
      <c r="E191" s="28">
        <v>139.91999999999999</v>
      </c>
      <c r="F191" s="28">
        <v>83.88</v>
      </c>
      <c r="G191" s="11">
        <v>148.03</v>
      </c>
      <c r="H191" s="29">
        <f>IF(G191="","",AVERAGE(G190:G191))</f>
        <v>148.44</v>
      </c>
      <c r="I191" s="29">
        <f t="shared" ref="I191" si="338">IF(H190="","",(AVERAGE(G190:G191)))</f>
        <v>148.44</v>
      </c>
      <c r="J191" s="29">
        <f>IF(G191="","",AVERAGE($G$7:G191))</f>
        <v>146.27842162162145</v>
      </c>
      <c r="K191" s="14"/>
      <c r="L191" s="14"/>
      <c r="M191" s="14"/>
      <c r="N191" s="14"/>
      <c r="O191" s="14"/>
    </row>
    <row r="192" spans="1:15" s="13" customFormat="1" ht="12.75" x14ac:dyDescent="0.2">
      <c r="A192" s="12">
        <v>27</v>
      </c>
      <c r="B192" s="36">
        <v>45112</v>
      </c>
      <c r="C192" s="2">
        <f t="shared" si="241"/>
        <v>27</v>
      </c>
      <c r="D192" s="28">
        <v>176.62</v>
      </c>
      <c r="E192" s="28">
        <v>139.91999999999999</v>
      </c>
      <c r="F192" s="28">
        <v>86.36</v>
      </c>
      <c r="G192" s="11">
        <v>148.03</v>
      </c>
      <c r="H192" s="29">
        <f t="shared" ref="H192" si="339">IF(G192="","",AVERAGE(G190:G192))</f>
        <v>148.30333333333331</v>
      </c>
      <c r="I192" s="29">
        <f t="shared" ref="I192" si="340">IF(H190="","",(AVERAGE(G190:G192)))</f>
        <v>148.30333333333331</v>
      </c>
      <c r="J192" s="29">
        <f>IF(G192="","",AVERAGE($G$7:G192))</f>
        <v>146.28783870967726</v>
      </c>
      <c r="K192" s="14"/>
      <c r="L192" s="14"/>
      <c r="M192" s="14"/>
      <c r="N192" s="14"/>
      <c r="O192" s="14"/>
    </row>
    <row r="193" spans="1:15" s="13" customFormat="1" ht="12.75" x14ac:dyDescent="0.2">
      <c r="A193" s="12">
        <v>27</v>
      </c>
      <c r="B193" s="36">
        <v>45113</v>
      </c>
      <c r="C193" s="2">
        <f t="shared" si="241"/>
        <v>27</v>
      </c>
      <c r="D193" s="28">
        <v>176.62</v>
      </c>
      <c r="E193" s="28">
        <v>139.91999999999999</v>
      </c>
      <c r="F193" s="28">
        <v>86.36</v>
      </c>
      <c r="G193" s="11">
        <v>148.03</v>
      </c>
      <c r="H193" s="29">
        <f t="shared" ref="H193" si="341">IF(G193="","",AVERAGE(G190:G193))</f>
        <v>148.23499999999999</v>
      </c>
      <c r="I193" s="29">
        <f t="shared" ref="I193" si="342">IF(H190="","",(AVERAGE(G190:G193)))</f>
        <v>148.23499999999999</v>
      </c>
      <c r="J193" s="29">
        <f>IF(G193="","",AVERAGE($G$7:G193))</f>
        <v>146.29715508021371</v>
      </c>
      <c r="K193" s="14"/>
      <c r="L193" s="14"/>
      <c r="M193" s="14"/>
      <c r="N193" s="14"/>
      <c r="O193" s="14"/>
    </row>
    <row r="194" spans="1:15" s="13" customFormat="1" ht="12.75" x14ac:dyDescent="0.2">
      <c r="A194" s="12">
        <v>27</v>
      </c>
      <c r="B194" s="36">
        <v>45114</v>
      </c>
      <c r="C194" s="2">
        <f t="shared" si="241"/>
        <v>27</v>
      </c>
      <c r="D194" s="28">
        <v>176.62</v>
      </c>
      <c r="E194" s="28">
        <v>139.91999999999999</v>
      </c>
      <c r="F194" s="28">
        <v>86.36</v>
      </c>
      <c r="G194" s="11">
        <v>148.85</v>
      </c>
      <c r="H194" s="29">
        <f t="shared" ref="H194" si="343">IF(G194="","",AVERAGE(G190:G194))</f>
        <v>148.358</v>
      </c>
      <c r="I194" s="29">
        <f t="shared" ref="I194" si="344">IF(H190="","",(AVERAGE(G190:G194)))</f>
        <v>148.358</v>
      </c>
      <c r="J194" s="29">
        <f>IF(G194="","",AVERAGE($G$7:G194))</f>
        <v>146.31073404255301</v>
      </c>
      <c r="K194" s="14"/>
      <c r="L194" s="14"/>
      <c r="M194" s="14"/>
      <c r="N194" s="14"/>
      <c r="O194" s="14"/>
    </row>
    <row r="195" spans="1:15" s="13" customFormat="1" ht="12.75" x14ac:dyDescent="0.2">
      <c r="A195" s="12">
        <v>27</v>
      </c>
      <c r="B195" s="36">
        <v>45115</v>
      </c>
      <c r="C195" s="2">
        <f t="shared" si="241"/>
        <v>27</v>
      </c>
      <c r="D195" s="28">
        <v>176.62</v>
      </c>
      <c r="E195" s="28">
        <v>139.91999999999999</v>
      </c>
      <c r="F195" s="28">
        <v>86.36</v>
      </c>
      <c r="G195" s="11">
        <v>148.85</v>
      </c>
      <c r="H195" s="29">
        <f t="shared" ref="H195" si="345">IF(G195="","",AVERAGE(G190:G195))</f>
        <v>148.44</v>
      </c>
      <c r="I195" s="29">
        <f t="shared" ref="I195" si="346">IF(H190="","",(AVERAGE(G190:G195)))</f>
        <v>148.44</v>
      </c>
      <c r="J195" s="29">
        <f>IF(G195="","",AVERAGE($G$7:G195))</f>
        <v>146.32416931216912</v>
      </c>
      <c r="K195" s="14"/>
      <c r="L195" s="14"/>
      <c r="M195" s="14"/>
      <c r="N195" s="14"/>
      <c r="O195" s="14"/>
    </row>
    <row r="196" spans="1:15" s="13" customFormat="1" ht="12.75" x14ac:dyDescent="0.2">
      <c r="A196" s="12">
        <v>27</v>
      </c>
      <c r="B196" s="36">
        <v>45116</v>
      </c>
      <c r="C196" s="2">
        <f t="shared" si="241"/>
        <v>27</v>
      </c>
      <c r="D196" s="28">
        <v>176.62</v>
      </c>
      <c r="E196" s="28">
        <v>139.91999999999999</v>
      </c>
      <c r="F196" s="28">
        <v>86.36</v>
      </c>
      <c r="G196" s="11">
        <v>148.85</v>
      </c>
      <c r="H196" s="29">
        <f t="shared" ref="H196" si="347">IF(G196="","",AVERAGE(G190:G196))</f>
        <v>148.49857142857144</v>
      </c>
      <c r="I196" s="29">
        <f t="shared" ref="I196" si="348">IF(H190="","",(AVERAGE(G190:G196)))</f>
        <v>148.49857142857144</v>
      </c>
      <c r="J196" s="29">
        <f>IF(G196="","",AVERAGE($G$7:G196))</f>
        <v>146.33746315789455</v>
      </c>
      <c r="K196" s="14"/>
      <c r="L196" s="14"/>
      <c r="M196" s="14"/>
      <c r="N196" s="14"/>
      <c r="O196" s="14"/>
    </row>
    <row r="197" spans="1:15" s="13" customFormat="1" ht="12.75" x14ac:dyDescent="0.2">
      <c r="A197" s="12">
        <v>28</v>
      </c>
      <c r="B197" s="36">
        <v>45117</v>
      </c>
      <c r="C197" s="2">
        <f t="shared" si="241"/>
        <v>28</v>
      </c>
      <c r="D197" s="28">
        <v>176.62</v>
      </c>
      <c r="E197" s="28">
        <v>139.91999999999999</v>
      </c>
      <c r="F197" s="28">
        <v>86.36</v>
      </c>
      <c r="G197" s="11">
        <v>148.85</v>
      </c>
      <c r="H197" s="29">
        <f t="shared" ref="H197" si="349">IF(G197="","",AVERAGE(G197:G197))</f>
        <v>148.85</v>
      </c>
      <c r="I197" s="29">
        <f t="shared" ref="I197" si="350">IF(H197="","",(AVERAGE(G197:G197)))</f>
        <v>148.85</v>
      </c>
      <c r="J197" s="29">
        <f>IF(G197="","",AVERAGE($G$7:G197))</f>
        <v>146.35061780104692</v>
      </c>
      <c r="K197" s="14"/>
      <c r="L197" s="14"/>
      <c r="M197" s="14"/>
      <c r="N197" s="14"/>
      <c r="O197" s="14"/>
    </row>
    <row r="198" spans="1:15" s="13" customFormat="1" ht="12.75" x14ac:dyDescent="0.2">
      <c r="A198" s="12">
        <v>28</v>
      </c>
      <c r="B198" s="36">
        <v>45118</v>
      </c>
      <c r="C198" s="2">
        <f t="shared" si="241"/>
        <v>28</v>
      </c>
      <c r="D198" s="28">
        <v>176.62</v>
      </c>
      <c r="E198" s="28">
        <v>139.91999999999999</v>
      </c>
      <c r="F198" s="28">
        <v>86.36</v>
      </c>
      <c r="G198" s="11">
        <v>148.85</v>
      </c>
      <c r="H198" s="29">
        <f t="shared" ref="H198" si="351">IF(G198="","",AVERAGE(G197:G198))</f>
        <v>148.85</v>
      </c>
      <c r="I198" s="29">
        <f t="shared" ref="I198" si="352">IF(H197="","",(AVERAGE(G197:G198)))</f>
        <v>148.85</v>
      </c>
      <c r="J198" s="29">
        <f>IF(G198="","",AVERAGE($G$7:G198))</f>
        <v>146.36363541666645</v>
      </c>
      <c r="K198" s="14"/>
      <c r="L198" s="14"/>
      <c r="M198" s="14"/>
      <c r="N198" s="14"/>
      <c r="O198" s="14"/>
    </row>
    <row r="199" spans="1:15" s="13" customFormat="1" ht="12.75" x14ac:dyDescent="0.2">
      <c r="A199" s="12">
        <v>28</v>
      </c>
      <c r="B199" s="36">
        <v>45119</v>
      </c>
      <c r="C199" s="2">
        <f t="shared" si="241"/>
        <v>28</v>
      </c>
      <c r="D199" s="28">
        <v>177.45</v>
      </c>
      <c r="E199" s="28">
        <v>139.91999999999999</v>
      </c>
      <c r="F199" s="28">
        <v>86.36</v>
      </c>
      <c r="G199" s="11">
        <v>149.68</v>
      </c>
      <c r="H199" s="29">
        <f t="shared" ref="H199" si="353">IF(G199="","",AVERAGE(G197:G199))</f>
        <v>149.12666666666667</v>
      </c>
      <c r="I199" s="29">
        <f t="shared" ref="I199" si="354">IF(H197="","",(AVERAGE(G197:G199)))</f>
        <v>149.12666666666667</v>
      </c>
      <c r="J199" s="29">
        <f>IF(G199="","",AVERAGE($G$7:G199))</f>
        <v>146.38081865284954</v>
      </c>
      <c r="K199" s="14"/>
      <c r="L199" s="14"/>
      <c r="M199" s="14"/>
      <c r="N199" s="14"/>
      <c r="O199" s="14"/>
    </row>
    <row r="200" spans="1:15" s="13" customFormat="1" ht="12.75" x14ac:dyDescent="0.2">
      <c r="A200" s="12">
        <v>28</v>
      </c>
      <c r="B200" s="36">
        <v>45120</v>
      </c>
      <c r="C200" s="2">
        <f t="shared" ref="C200:C263" si="355">IF(G200&gt;0,A200,"")</f>
        <v>28</v>
      </c>
      <c r="D200" s="28">
        <v>178.28</v>
      </c>
      <c r="E200" s="28">
        <v>139.91999999999999</v>
      </c>
      <c r="F200" s="28">
        <v>86.36</v>
      </c>
      <c r="G200" s="11">
        <v>149.68</v>
      </c>
      <c r="H200" s="29">
        <f t="shared" ref="H200" si="356">IF(G200="","",AVERAGE(G197:G200))</f>
        <v>149.26499999999999</v>
      </c>
      <c r="I200" s="29">
        <f t="shared" ref="I200" si="357">IF(H197="","",(AVERAGE(G197:G200)))</f>
        <v>149.26499999999999</v>
      </c>
      <c r="J200" s="29">
        <f>IF(G200="","",AVERAGE($G$7:G200))</f>
        <v>146.39782474226783</v>
      </c>
      <c r="K200" s="14"/>
      <c r="L200" s="14"/>
      <c r="M200" s="14"/>
      <c r="N200" s="14"/>
      <c r="O200" s="14"/>
    </row>
    <row r="201" spans="1:15" s="13" customFormat="1" ht="12.75" x14ac:dyDescent="0.2">
      <c r="A201" s="12">
        <v>28</v>
      </c>
      <c r="B201" s="36">
        <v>45121</v>
      </c>
      <c r="C201" s="2">
        <f t="shared" si="355"/>
        <v>28</v>
      </c>
      <c r="D201" s="28">
        <v>178.28</v>
      </c>
      <c r="E201" s="28">
        <v>139.91999999999999</v>
      </c>
      <c r="F201" s="28">
        <v>86.36</v>
      </c>
      <c r="G201" s="11">
        <v>149.68</v>
      </c>
      <c r="H201" s="29">
        <f t="shared" ref="H201" si="358">IF(G201="","",AVERAGE(G197:G201))</f>
        <v>149.34800000000001</v>
      </c>
      <c r="I201" s="29">
        <f t="shared" ref="I201" si="359">IF(H197="","",(AVERAGE(G197:G201)))</f>
        <v>149.34800000000001</v>
      </c>
      <c r="J201" s="29">
        <f>IF(G201="","",AVERAGE($G$7:G201))</f>
        <v>146.41465641025621</v>
      </c>
      <c r="K201" s="14"/>
      <c r="L201" s="14"/>
      <c r="M201" s="14"/>
      <c r="N201" s="14"/>
      <c r="O201" s="14"/>
    </row>
    <row r="202" spans="1:15" s="13" customFormat="1" ht="12.75" x14ac:dyDescent="0.2">
      <c r="A202" s="12">
        <v>28</v>
      </c>
      <c r="B202" s="36">
        <v>45122</v>
      </c>
      <c r="C202" s="2">
        <f t="shared" si="355"/>
        <v>28</v>
      </c>
      <c r="D202" s="28">
        <v>178.28</v>
      </c>
      <c r="E202" s="28">
        <v>139.91999999999999</v>
      </c>
      <c r="F202" s="28">
        <v>86.36</v>
      </c>
      <c r="G202" s="11">
        <v>149.68</v>
      </c>
      <c r="H202" s="29">
        <f t="shared" ref="H202" si="360">IF(G202="","",AVERAGE(G197:G202))</f>
        <v>149.40333333333334</v>
      </c>
      <c r="I202" s="29">
        <f t="shared" ref="I202" si="361">IF(H197="","",(AVERAGE(G197:G202)))</f>
        <v>149.40333333333334</v>
      </c>
      <c r="J202" s="29">
        <f>IF(G202="","",AVERAGE($G$7:G202))</f>
        <v>146.43131632653041</v>
      </c>
      <c r="K202" s="14"/>
      <c r="L202" s="14"/>
      <c r="M202" s="14"/>
      <c r="N202" s="14"/>
      <c r="O202" s="14"/>
    </row>
    <row r="203" spans="1:15" s="13" customFormat="1" ht="12.75" x14ac:dyDescent="0.2">
      <c r="A203" s="12">
        <v>28</v>
      </c>
      <c r="B203" s="36">
        <v>45123</v>
      </c>
      <c r="C203" s="2">
        <f t="shared" si="355"/>
        <v>28</v>
      </c>
      <c r="D203" s="28">
        <v>178.28</v>
      </c>
      <c r="E203" s="28">
        <v>139.91999999999999</v>
      </c>
      <c r="F203" s="28">
        <v>86.36</v>
      </c>
      <c r="G203" s="11">
        <v>149.68</v>
      </c>
      <c r="H203" s="29">
        <f t="shared" ref="H203" si="362">IF(G203="","",AVERAGE(G197:G203))</f>
        <v>149.44285714285715</v>
      </c>
      <c r="I203" s="29">
        <f t="shared" ref="I203" si="363">IF(H197="","",(AVERAGE(G197:G203)))</f>
        <v>149.44285714285715</v>
      </c>
      <c r="J203" s="29">
        <f>IF(G203="","",AVERAGE($G$7:G203))</f>
        <v>146.44780710659879</v>
      </c>
      <c r="K203" s="14"/>
      <c r="L203" s="14"/>
      <c r="M203" s="14"/>
      <c r="N203" s="14"/>
      <c r="O203" s="14"/>
    </row>
    <row r="204" spans="1:15" s="13" customFormat="1" ht="12.75" x14ac:dyDescent="0.2">
      <c r="A204" s="12">
        <v>29</v>
      </c>
      <c r="B204" s="36">
        <v>45124</v>
      </c>
      <c r="C204" s="2">
        <f t="shared" si="355"/>
        <v>29</v>
      </c>
      <c r="D204" s="28">
        <v>178.28</v>
      </c>
      <c r="E204" s="28">
        <v>139.91999999999999</v>
      </c>
      <c r="F204" s="28">
        <v>86.36</v>
      </c>
      <c r="G204" s="11">
        <v>149.68</v>
      </c>
      <c r="H204" s="29">
        <f t="shared" ref="H204" si="364">IF(G204="","",AVERAGE(G204:G204))</f>
        <v>149.68</v>
      </c>
      <c r="I204" s="29">
        <f t="shared" ref="I204" si="365">IF(H204="","",(AVERAGE(G204:G204)))</f>
        <v>149.68</v>
      </c>
      <c r="J204" s="29">
        <f>IF(G204="","",AVERAGE($G$7:G204))</f>
        <v>146.46413131313111</v>
      </c>
      <c r="K204" s="14"/>
      <c r="L204" s="14"/>
      <c r="M204" s="14"/>
      <c r="N204" s="14"/>
      <c r="O204" s="14"/>
    </row>
    <row r="205" spans="1:15" s="13" customFormat="1" ht="12.75" x14ac:dyDescent="0.2">
      <c r="A205" s="12">
        <v>29</v>
      </c>
      <c r="B205" s="36">
        <v>45125</v>
      </c>
      <c r="C205" s="2">
        <f t="shared" si="355"/>
        <v>29</v>
      </c>
      <c r="D205" s="28">
        <v>178.28</v>
      </c>
      <c r="E205" s="28">
        <v>139.91999999999999</v>
      </c>
      <c r="F205" s="28">
        <v>86.36</v>
      </c>
      <c r="G205" s="11">
        <v>149.68</v>
      </c>
      <c r="H205" s="29">
        <f t="shared" ref="H205" si="366">IF(G205="","",AVERAGE(G204:G205))</f>
        <v>149.68</v>
      </c>
      <c r="I205" s="29">
        <f t="shared" ref="I205" si="367">IF(H204="","",(AVERAGE(G204:G205)))</f>
        <v>149.68</v>
      </c>
      <c r="J205" s="29">
        <f>IF(G205="","",AVERAGE($G$7:G205))</f>
        <v>146.48029145728623</v>
      </c>
      <c r="K205" s="14"/>
      <c r="L205" s="14"/>
      <c r="M205" s="14"/>
      <c r="N205" s="14"/>
      <c r="O205" s="14"/>
    </row>
    <row r="206" spans="1:15" s="13" customFormat="1" ht="12.75" x14ac:dyDescent="0.2">
      <c r="A206" s="12">
        <v>29</v>
      </c>
      <c r="B206" s="36">
        <v>45126</v>
      </c>
      <c r="C206" s="2">
        <f t="shared" si="355"/>
        <v>29</v>
      </c>
      <c r="D206" s="28">
        <v>177.45</v>
      </c>
      <c r="E206" s="28">
        <v>139.91999999999999</v>
      </c>
      <c r="F206" s="28">
        <v>86.36</v>
      </c>
      <c r="G206" s="11">
        <v>149.68</v>
      </c>
      <c r="H206" s="29">
        <f t="shared" ref="H206" si="368">IF(G206="","",AVERAGE(G204:G206))</f>
        <v>149.68</v>
      </c>
      <c r="I206" s="29">
        <f t="shared" ref="I206" si="369">IF(H204="","",(AVERAGE(G204:G206)))</f>
        <v>149.68</v>
      </c>
      <c r="J206" s="29">
        <f>IF(G206="","",AVERAGE($G$7:G206))</f>
        <v>146.49628999999982</v>
      </c>
      <c r="K206" s="14"/>
      <c r="L206" s="14"/>
      <c r="M206" s="14"/>
      <c r="N206" s="14"/>
      <c r="O206" s="14"/>
    </row>
    <row r="207" spans="1:15" s="13" customFormat="1" ht="12.75" x14ac:dyDescent="0.2">
      <c r="A207" s="12">
        <v>29</v>
      </c>
      <c r="B207" s="36">
        <v>45127</v>
      </c>
      <c r="C207" s="2">
        <f t="shared" si="355"/>
        <v>29</v>
      </c>
      <c r="D207" s="28">
        <v>177.45</v>
      </c>
      <c r="E207" s="28">
        <v>139.91999999999999</v>
      </c>
      <c r="F207" s="28">
        <v>86.36</v>
      </c>
      <c r="G207" s="11">
        <v>149.68</v>
      </c>
      <c r="H207" s="29">
        <f t="shared" ref="H207" si="370">IF(G207="","",AVERAGE(G204:G207))</f>
        <v>149.68</v>
      </c>
      <c r="I207" s="29">
        <f t="shared" ref="I207" si="371">IF(H204="","",(AVERAGE(G204:G207)))</f>
        <v>149.68</v>
      </c>
      <c r="J207" s="29">
        <f>IF(G207="","",AVERAGE($G$7:G207))</f>
        <v>146.51212935323363</v>
      </c>
      <c r="K207" s="14"/>
      <c r="L207" s="14"/>
      <c r="M207" s="14"/>
      <c r="N207" s="14"/>
      <c r="O207" s="14"/>
    </row>
    <row r="208" spans="1:15" s="13" customFormat="1" ht="12.75" x14ac:dyDescent="0.2">
      <c r="A208" s="12">
        <v>29</v>
      </c>
      <c r="B208" s="36">
        <v>45128</v>
      </c>
      <c r="C208" s="2">
        <f t="shared" si="355"/>
        <v>29</v>
      </c>
      <c r="D208" s="28">
        <v>178.28</v>
      </c>
      <c r="E208" s="28">
        <v>139.91999999999999</v>
      </c>
      <c r="F208" s="28">
        <v>86.36</v>
      </c>
      <c r="G208" s="11">
        <v>149.68</v>
      </c>
      <c r="H208" s="29">
        <f t="shared" ref="H208" si="372">IF(G208="","",AVERAGE(G204:G208))</f>
        <v>149.68</v>
      </c>
      <c r="I208" s="29">
        <f t="shared" ref="I208" si="373">IF(H204="","",(AVERAGE(G204:G208)))</f>
        <v>149.68</v>
      </c>
      <c r="J208" s="29">
        <f>IF(G208="","",AVERAGE($G$7:G208))</f>
        <v>146.52781188118794</v>
      </c>
      <c r="K208" s="14"/>
      <c r="L208" s="14"/>
      <c r="M208" s="14"/>
      <c r="N208" s="14"/>
      <c r="O208" s="14"/>
    </row>
    <row r="209" spans="1:15" s="13" customFormat="1" ht="12.75" x14ac:dyDescent="0.2">
      <c r="A209" s="12">
        <v>29</v>
      </c>
      <c r="B209" s="36">
        <v>45129</v>
      </c>
      <c r="C209" s="2">
        <f t="shared" si="355"/>
        <v>29</v>
      </c>
      <c r="D209" s="28">
        <v>179.1</v>
      </c>
      <c r="E209" s="28">
        <v>139.91999999999999</v>
      </c>
      <c r="F209" s="28">
        <v>86.36</v>
      </c>
      <c r="G209" s="11">
        <v>151.33000000000001</v>
      </c>
      <c r="H209" s="29">
        <f t="shared" ref="H209" si="374">IF(G209="","",AVERAGE(G204:G209))</f>
        <v>149.95500000000001</v>
      </c>
      <c r="I209" s="29">
        <f t="shared" ref="I209" si="375">IF(H204="","",(AVERAGE(G204:G209)))</f>
        <v>149.95500000000001</v>
      </c>
      <c r="J209" s="29">
        <f>IF(G209="","",AVERAGE($G$7:G209))</f>
        <v>146.5514679802954</v>
      </c>
      <c r="K209" s="14"/>
      <c r="L209" s="14"/>
      <c r="M209" s="14"/>
      <c r="N209" s="14"/>
      <c r="O209" s="14"/>
    </row>
    <row r="210" spans="1:15" s="13" customFormat="1" ht="12.75" x14ac:dyDescent="0.2">
      <c r="A210" s="12">
        <v>29</v>
      </c>
      <c r="B210" s="36">
        <v>45130</v>
      </c>
      <c r="C210" s="2">
        <f t="shared" si="355"/>
        <v>29</v>
      </c>
      <c r="D210" s="28">
        <v>179.1</v>
      </c>
      <c r="E210" s="28">
        <v>139.91999999999999</v>
      </c>
      <c r="F210" s="28">
        <v>86.36</v>
      </c>
      <c r="G210" s="11">
        <v>151.33000000000001</v>
      </c>
      <c r="H210" s="29">
        <f t="shared" ref="H210" si="376">IF(G210="","",AVERAGE(G204:G210))</f>
        <v>150.1514285714286</v>
      </c>
      <c r="I210" s="29">
        <f t="shared" ref="I210" si="377">IF(H204="","",(AVERAGE(G204:G210)))</f>
        <v>150.1514285714286</v>
      </c>
      <c r="J210" s="29">
        <f>IF(G210="","",AVERAGE($G$7:G210))</f>
        <v>146.57489215686257</v>
      </c>
      <c r="K210" s="14"/>
      <c r="L210" s="14"/>
      <c r="M210" s="14"/>
      <c r="N210" s="14"/>
      <c r="O210" s="14"/>
    </row>
    <row r="211" spans="1:15" s="13" customFormat="1" ht="12.75" x14ac:dyDescent="0.2">
      <c r="A211" s="12">
        <v>30</v>
      </c>
      <c r="B211" s="36">
        <v>45131</v>
      </c>
      <c r="C211" s="2">
        <f t="shared" si="355"/>
        <v>30</v>
      </c>
      <c r="D211" s="28">
        <v>179.1</v>
      </c>
      <c r="E211" s="28">
        <v>139.91999999999999</v>
      </c>
      <c r="F211" s="28">
        <v>86.36</v>
      </c>
      <c r="G211" s="11">
        <v>151.33000000000001</v>
      </c>
      <c r="H211" s="29">
        <f t="shared" ref="H211" si="378">IF(G211="","",AVERAGE(G211:G211))</f>
        <v>151.33000000000001</v>
      </c>
      <c r="I211" s="29">
        <f t="shared" ref="I211" si="379">IF(H211="","",(AVERAGE(G211:G211)))</f>
        <v>151.33000000000001</v>
      </c>
      <c r="J211" s="29">
        <f>IF(G211="","",AVERAGE($G$7:G211))</f>
        <v>146.59808780487788</v>
      </c>
      <c r="K211" s="14"/>
      <c r="L211" s="14"/>
      <c r="M211" s="14"/>
      <c r="N211" s="14"/>
      <c r="O211" s="14"/>
    </row>
    <row r="212" spans="1:15" s="13" customFormat="1" ht="12.75" x14ac:dyDescent="0.2">
      <c r="A212" s="12">
        <v>30</v>
      </c>
      <c r="B212" s="36">
        <v>45132</v>
      </c>
      <c r="C212" s="2">
        <f t="shared" si="355"/>
        <v>30</v>
      </c>
      <c r="D212" s="28">
        <v>180.76</v>
      </c>
      <c r="E212" s="28">
        <v>139.91999999999999</v>
      </c>
      <c r="F212" s="28">
        <v>86.36</v>
      </c>
      <c r="G212" s="11">
        <v>152.97999999999999</v>
      </c>
      <c r="H212" s="29">
        <f t="shared" ref="H212" si="380">IF(G212="","",AVERAGE(G211:G212))</f>
        <v>152.155</v>
      </c>
      <c r="I212" s="29">
        <f t="shared" ref="I212" si="381">IF(H211="","",(AVERAGE(G211:G212)))</f>
        <v>152.155</v>
      </c>
      <c r="J212" s="29">
        <f>IF(G212="","",AVERAGE($G$7:G212))</f>
        <v>146.62906796116488</v>
      </c>
      <c r="K212" s="14"/>
      <c r="L212" s="14"/>
      <c r="M212" s="14"/>
      <c r="N212" s="14"/>
      <c r="O212" s="14"/>
    </row>
    <row r="213" spans="1:15" s="13" customFormat="1" ht="12.75" x14ac:dyDescent="0.2">
      <c r="A213" s="12">
        <v>30</v>
      </c>
      <c r="B213" s="36">
        <v>45133</v>
      </c>
      <c r="C213" s="2">
        <f t="shared" si="355"/>
        <v>30</v>
      </c>
      <c r="D213" s="28">
        <v>180.76</v>
      </c>
      <c r="E213" s="28">
        <v>139.91999999999999</v>
      </c>
      <c r="F213" s="28">
        <v>86.36</v>
      </c>
      <c r="G213" s="11">
        <v>152.97999999999999</v>
      </c>
      <c r="H213" s="29">
        <f t="shared" ref="H213" si="382">IF(G213="","",AVERAGE(G211:G213))</f>
        <v>152.42999999999998</v>
      </c>
      <c r="I213" s="29">
        <f t="shared" ref="I213" si="383">IF(H211="","",(AVERAGE(G211:G213)))</f>
        <v>152.42999999999998</v>
      </c>
      <c r="J213" s="29">
        <f>IF(G213="","",AVERAGE($G$7:G213))</f>
        <v>146.65974879227036</v>
      </c>
      <c r="K213" s="14"/>
      <c r="L213" s="14"/>
      <c r="M213" s="14"/>
      <c r="N213" s="14"/>
      <c r="O213" s="14"/>
    </row>
    <row r="214" spans="1:15" s="13" customFormat="1" ht="12.75" x14ac:dyDescent="0.2">
      <c r="A214" s="12">
        <v>30</v>
      </c>
      <c r="B214" s="36">
        <v>45134</v>
      </c>
      <c r="C214" s="2">
        <f t="shared" si="355"/>
        <v>30</v>
      </c>
      <c r="D214" s="28">
        <v>182.41</v>
      </c>
      <c r="E214" s="28">
        <v>139.91999999999999</v>
      </c>
      <c r="F214" s="28">
        <v>86.36</v>
      </c>
      <c r="G214" s="11">
        <v>154.63999999999999</v>
      </c>
      <c r="H214" s="29">
        <f t="shared" ref="H214" si="384">IF(G214="","",AVERAGE(G211:G214))</f>
        <v>152.98249999999999</v>
      </c>
      <c r="I214" s="29">
        <f t="shared" ref="I214" si="385">IF(H211="","",(AVERAGE(G211:G214)))</f>
        <v>152.98249999999999</v>
      </c>
      <c r="J214" s="29">
        <f>IF(G214="","",AVERAGE($G$7:G214))</f>
        <v>146.69811538461522</v>
      </c>
      <c r="K214" s="14"/>
      <c r="L214" s="14"/>
      <c r="M214" s="14"/>
      <c r="N214" s="14"/>
      <c r="O214" s="14"/>
    </row>
    <row r="215" spans="1:15" s="13" customFormat="1" ht="12.75" x14ac:dyDescent="0.2">
      <c r="A215" s="12">
        <v>30</v>
      </c>
      <c r="B215" s="36">
        <v>45135</v>
      </c>
      <c r="C215" s="2">
        <f t="shared" si="355"/>
        <v>30</v>
      </c>
      <c r="D215" s="28">
        <v>183.24</v>
      </c>
      <c r="E215" s="28">
        <v>139.91999999999999</v>
      </c>
      <c r="F215" s="28">
        <v>86.36</v>
      </c>
      <c r="G215" s="11">
        <v>156.29</v>
      </c>
      <c r="H215" s="29">
        <f t="shared" ref="H215" si="386">IF(G215="","",AVERAGE(G211:G215))</f>
        <v>153.64399999999998</v>
      </c>
      <c r="I215" s="29">
        <f t="shared" ref="I215" si="387">IF(H211="","",(AVERAGE(G211:G215)))</f>
        <v>153.64399999999998</v>
      </c>
      <c r="J215" s="29">
        <f>IF(G215="","",AVERAGE($G$7:G215))</f>
        <v>146.74400956937782</v>
      </c>
      <c r="K215" s="14"/>
      <c r="L215" s="14"/>
      <c r="M215" s="14"/>
      <c r="N215" s="14"/>
      <c r="O215" s="14"/>
    </row>
    <row r="216" spans="1:15" s="13" customFormat="1" ht="12.75" x14ac:dyDescent="0.2">
      <c r="A216" s="12">
        <v>30</v>
      </c>
      <c r="B216" s="36">
        <v>45136</v>
      </c>
      <c r="C216" s="2">
        <f t="shared" si="355"/>
        <v>30</v>
      </c>
      <c r="D216" s="28">
        <v>184.06</v>
      </c>
      <c r="E216" s="28">
        <v>139.91999999999999</v>
      </c>
      <c r="F216" s="28">
        <v>86.36</v>
      </c>
      <c r="G216" s="11">
        <v>157.94</v>
      </c>
      <c r="H216" s="29">
        <f t="shared" ref="H216" si="388">IF(G216="","",AVERAGE(G211:G216))</f>
        <v>154.35999999999999</v>
      </c>
      <c r="I216" s="29">
        <f t="shared" ref="I216" si="389">IF(H211="","",(AVERAGE(G211:G216)))</f>
        <v>154.35999999999999</v>
      </c>
      <c r="J216" s="29">
        <f>IF(G216="","",AVERAGE($G$7:G216))</f>
        <v>146.79732380952365</v>
      </c>
      <c r="K216" s="14"/>
      <c r="L216" s="14"/>
      <c r="M216" s="14"/>
      <c r="N216" s="14"/>
      <c r="O216" s="14"/>
    </row>
    <row r="217" spans="1:15" s="13" customFormat="1" ht="12.75" x14ac:dyDescent="0.2">
      <c r="A217" s="12">
        <v>30</v>
      </c>
      <c r="B217" s="36">
        <v>45137</v>
      </c>
      <c r="C217" s="2">
        <f t="shared" si="355"/>
        <v>30</v>
      </c>
      <c r="D217" s="28">
        <v>184.06</v>
      </c>
      <c r="E217" s="28">
        <v>139.91999999999999</v>
      </c>
      <c r="F217" s="28">
        <v>86.36</v>
      </c>
      <c r="G217" s="11">
        <v>157.94</v>
      </c>
      <c r="H217" s="29">
        <f t="shared" ref="H217" si="390">IF(G217="","",AVERAGE(G211:G217))</f>
        <v>154.87142857142857</v>
      </c>
      <c r="I217" s="29">
        <f t="shared" ref="I217" si="391">IF(H211="","",(AVERAGE(G211:G217)))</f>
        <v>154.87142857142857</v>
      </c>
      <c r="J217" s="29">
        <f>IF(G217="","",AVERAGE($G$7:G217))</f>
        <v>146.85013270142164</v>
      </c>
      <c r="K217" s="14"/>
      <c r="L217" s="14"/>
      <c r="M217" s="14"/>
      <c r="N217" s="14"/>
      <c r="O217" s="14"/>
    </row>
    <row r="218" spans="1:15" s="13" customFormat="1" ht="12.75" x14ac:dyDescent="0.2">
      <c r="A218" s="12">
        <v>31</v>
      </c>
      <c r="B218" s="36">
        <v>45138</v>
      </c>
      <c r="C218" s="2">
        <f t="shared" si="355"/>
        <v>31</v>
      </c>
      <c r="D218" s="28">
        <v>184.06</v>
      </c>
      <c r="E218" s="28">
        <v>139.91999999999999</v>
      </c>
      <c r="F218" s="28">
        <v>86.36</v>
      </c>
      <c r="G218" s="11">
        <v>157.94</v>
      </c>
      <c r="H218" s="29">
        <f t="shared" ref="H218" si="392">IF(G218="","",AVERAGE(G218:G218))</f>
        <v>157.94</v>
      </c>
      <c r="I218" s="29">
        <f t="shared" ref="I218" si="393">IF(H218="","",(AVERAGE(G218:G218)))</f>
        <v>157.94</v>
      </c>
      <c r="J218" s="29">
        <f>IF(G218="","",AVERAGE($G$7:G218))</f>
        <v>146.90244339622623</v>
      </c>
      <c r="K218" s="14"/>
      <c r="L218" s="14"/>
      <c r="M218" s="14"/>
      <c r="N218" s="14"/>
      <c r="O218" s="14"/>
    </row>
    <row r="219" spans="1:15" s="13" customFormat="1" ht="12.75" x14ac:dyDescent="0.2">
      <c r="A219" s="12">
        <v>31</v>
      </c>
      <c r="B219" s="36">
        <v>45139</v>
      </c>
      <c r="C219" s="2">
        <f t="shared" si="355"/>
        <v>31</v>
      </c>
      <c r="D219" s="28">
        <v>184.06</v>
      </c>
      <c r="E219" s="28">
        <v>139.91999999999999</v>
      </c>
      <c r="F219" s="28">
        <v>86.36</v>
      </c>
      <c r="G219" s="11">
        <v>157.94</v>
      </c>
      <c r="H219" s="29">
        <f t="shared" ref="H219" si="394">IF(G219="","",AVERAGE(G218:G219))</f>
        <v>157.94</v>
      </c>
      <c r="I219" s="29">
        <f t="shared" ref="I219" si="395">IF(H218="","",(AVERAGE(G218:G219)))</f>
        <v>157.94</v>
      </c>
      <c r="J219" s="29">
        <f>IF(G219="","",AVERAGE($G$7:G219))</f>
        <v>146.95426291079795</v>
      </c>
      <c r="K219" s="14"/>
      <c r="L219" s="14"/>
      <c r="M219" s="14"/>
      <c r="N219" s="14"/>
      <c r="O219" s="14"/>
    </row>
    <row r="220" spans="1:15" s="13" customFormat="1" ht="12.75" x14ac:dyDescent="0.2">
      <c r="A220" s="12">
        <v>31</v>
      </c>
      <c r="B220" s="36">
        <v>45140</v>
      </c>
      <c r="C220" s="2">
        <f t="shared" si="355"/>
        <v>31</v>
      </c>
      <c r="D220" s="28">
        <v>184.89</v>
      </c>
      <c r="E220" s="28">
        <v>139.91999999999999</v>
      </c>
      <c r="F220" s="28">
        <v>86.36</v>
      </c>
      <c r="G220" s="11">
        <v>158.77000000000001</v>
      </c>
      <c r="H220" s="29">
        <f t="shared" ref="H220" si="396">IF(G220="","",AVERAGE(G218:G220))</f>
        <v>158.21666666666667</v>
      </c>
      <c r="I220" s="29">
        <f t="shared" ref="I220" si="397">IF(H218="","",(AVERAGE(G218:G220)))</f>
        <v>158.21666666666667</v>
      </c>
      <c r="J220" s="29">
        <f>IF(G220="","",AVERAGE($G$7:G220))</f>
        <v>147.00947663551383</v>
      </c>
      <c r="K220" s="14"/>
      <c r="L220" s="14"/>
      <c r="M220" s="14"/>
      <c r="N220" s="14"/>
      <c r="O220" s="14"/>
    </row>
    <row r="221" spans="1:15" s="13" customFormat="1" ht="12.75" x14ac:dyDescent="0.2">
      <c r="A221" s="12">
        <v>31</v>
      </c>
      <c r="B221" s="36">
        <v>45141</v>
      </c>
      <c r="C221" s="2">
        <f t="shared" si="355"/>
        <v>31</v>
      </c>
      <c r="D221" s="28">
        <v>185.72</v>
      </c>
      <c r="E221" s="28">
        <v>139.91999999999999</v>
      </c>
      <c r="F221" s="28">
        <v>86.36</v>
      </c>
      <c r="G221" s="11">
        <v>160.41999999999999</v>
      </c>
      <c r="H221" s="29">
        <f t="shared" ref="H221" si="398">IF(G221="","",AVERAGE(G218:G221))</f>
        <v>158.76749999999998</v>
      </c>
      <c r="I221" s="29">
        <f t="shared" ref="I221" si="399">IF(H218="","",(AVERAGE(G218:G221)))</f>
        <v>158.76749999999998</v>
      </c>
      <c r="J221" s="29">
        <f>IF(G221="","",AVERAGE($G$7:G221))</f>
        <v>147.07185116279052</v>
      </c>
      <c r="K221" s="14"/>
      <c r="L221" s="14"/>
      <c r="M221" s="14"/>
      <c r="N221" s="14"/>
      <c r="O221" s="14"/>
    </row>
    <row r="222" spans="1:15" s="13" customFormat="1" ht="12.75" x14ac:dyDescent="0.2">
      <c r="A222" s="12">
        <v>31</v>
      </c>
      <c r="B222" s="36">
        <v>45142</v>
      </c>
      <c r="C222" s="2">
        <f t="shared" si="355"/>
        <v>31</v>
      </c>
      <c r="D222" s="28">
        <v>184.89</v>
      </c>
      <c r="E222" s="28">
        <v>134.91999999999999</v>
      </c>
      <c r="F222" s="28">
        <v>86.36</v>
      </c>
      <c r="G222" s="11">
        <v>161.25</v>
      </c>
      <c r="H222" s="29">
        <f t="shared" ref="H222" si="400">IF(G222="","",AVERAGE(G218:G222))</f>
        <v>159.26399999999998</v>
      </c>
      <c r="I222" s="29">
        <f t="shared" ref="I222" si="401">IF(H218="","",(AVERAGE(G218:G222)))</f>
        <v>159.26399999999998</v>
      </c>
      <c r="J222" s="29">
        <f>IF(G222="","",AVERAGE($G$7:G222))</f>
        <v>147.13749074074056</v>
      </c>
      <c r="K222" s="14"/>
      <c r="L222" s="14"/>
      <c r="M222" s="14"/>
      <c r="N222" s="14"/>
      <c r="O222" s="14"/>
    </row>
    <row r="223" spans="1:15" s="13" customFormat="1" ht="12.75" x14ac:dyDescent="0.2">
      <c r="A223" s="12">
        <v>31</v>
      </c>
      <c r="B223" s="36">
        <v>45143</v>
      </c>
      <c r="C223" s="2">
        <f t="shared" si="355"/>
        <v>31</v>
      </c>
      <c r="D223" s="28">
        <v>184.89</v>
      </c>
      <c r="E223" s="28">
        <v>134.91999999999999</v>
      </c>
      <c r="F223" s="28">
        <v>86.36</v>
      </c>
      <c r="G223" s="11">
        <v>162.07</v>
      </c>
      <c r="H223" s="29">
        <f t="shared" ref="H223" si="402">IF(G223="","",AVERAGE(G218:G223))</f>
        <v>159.73166666666665</v>
      </c>
      <c r="I223" s="29">
        <f t="shared" ref="I223" si="403">IF(H218="","",(AVERAGE(G218:G223)))</f>
        <v>159.73166666666665</v>
      </c>
      <c r="J223" s="29">
        <f>IF(G223="","",AVERAGE($G$7:G223))</f>
        <v>147.20630414746526</v>
      </c>
      <c r="K223" s="14"/>
      <c r="L223" s="14"/>
      <c r="M223" s="14"/>
      <c r="N223" s="14"/>
      <c r="O223" s="14"/>
    </row>
    <row r="224" spans="1:15" s="13" customFormat="1" ht="12.75" x14ac:dyDescent="0.2">
      <c r="A224" s="12">
        <v>31</v>
      </c>
      <c r="B224" s="36">
        <v>45144</v>
      </c>
      <c r="C224" s="2">
        <f t="shared" si="355"/>
        <v>31</v>
      </c>
      <c r="D224" s="28">
        <v>184.89</v>
      </c>
      <c r="E224" s="28">
        <v>134.91999999999999</v>
      </c>
      <c r="F224" s="28">
        <v>86.36</v>
      </c>
      <c r="G224" s="11">
        <v>162.07</v>
      </c>
      <c r="H224" s="29">
        <f t="shared" ref="H224" si="404">IF(G224="","",AVERAGE(G218:G224))</f>
        <v>160.06571428571425</v>
      </c>
      <c r="I224" s="29">
        <f t="shared" ref="I224" si="405">IF(H218="","",(AVERAGE(G218:G224)))</f>
        <v>160.06571428571425</v>
      </c>
      <c r="J224" s="29">
        <f>IF(G224="","",AVERAGE($G$7:G224))</f>
        <v>147.27448623853192</v>
      </c>
      <c r="K224" s="14"/>
      <c r="L224" s="14"/>
      <c r="M224" s="14"/>
      <c r="N224" s="14"/>
      <c r="O224" s="14"/>
    </row>
    <row r="225" spans="1:15" s="13" customFormat="1" ht="12.75" x14ac:dyDescent="0.2">
      <c r="A225" s="12">
        <v>32</v>
      </c>
      <c r="B225" s="36">
        <v>45145</v>
      </c>
      <c r="C225" s="2">
        <f t="shared" si="355"/>
        <v>32</v>
      </c>
      <c r="D225" s="28">
        <v>184.89</v>
      </c>
      <c r="E225" s="28">
        <v>134.91999999999999</v>
      </c>
      <c r="F225" s="28">
        <v>86.36</v>
      </c>
      <c r="G225" s="11">
        <v>162.07</v>
      </c>
      <c r="H225" s="29">
        <f t="shared" ref="H225" si="406">IF(G225="","",AVERAGE(G225:G225))</f>
        <v>162.07</v>
      </c>
      <c r="I225" s="29">
        <f t="shared" ref="I225" si="407">IF(H225="","",(AVERAGE(G225:G225)))</f>
        <v>162.07</v>
      </c>
      <c r="J225" s="29">
        <f>IF(G225="","",AVERAGE($G$7:G225))</f>
        <v>147.34204566210028</v>
      </c>
      <c r="K225" s="14"/>
      <c r="L225" s="14"/>
      <c r="M225" s="14"/>
      <c r="N225" s="14"/>
      <c r="O225" s="14"/>
    </row>
    <row r="226" spans="1:15" s="13" customFormat="1" ht="12.75" x14ac:dyDescent="0.2">
      <c r="A226" s="12">
        <v>32</v>
      </c>
      <c r="B226" s="36">
        <v>45146</v>
      </c>
      <c r="C226" s="2">
        <f t="shared" si="355"/>
        <v>32</v>
      </c>
      <c r="D226" s="28">
        <v>185.72</v>
      </c>
      <c r="E226" s="28">
        <v>134.91999999999999</v>
      </c>
      <c r="F226" s="28">
        <v>86.36</v>
      </c>
      <c r="G226" s="11">
        <v>162.07</v>
      </c>
      <c r="H226" s="29">
        <f t="shared" ref="H226" si="408">IF(G226="","",AVERAGE(G225:G226))</f>
        <v>162.07</v>
      </c>
      <c r="I226" s="29">
        <f t="shared" ref="I226" si="409">IF(H225="","",(AVERAGE(G225:G226)))</f>
        <v>162.07</v>
      </c>
      <c r="J226" s="29">
        <f>IF(G226="","",AVERAGE($G$7:G226))</f>
        <v>147.40899090909073</v>
      </c>
      <c r="K226" s="14"/>
      <c r="L226" s="14"/>
      <c r="M226" s="14"/>
      <c r="N226" s="14"/>
      <c r="O226" s="14"/>
    </row>
    <row r="227" spans="1:15" s="13" customFormat="1" ht="12.75" x14ac:dyDescent="0.2">
      <c r="A227" s="12">
        <v>32</v>
      </c>
      <c r="B227" s="36">
        <v>45147</v>
      </c>
      <c r="C227" s="2">
        <f t="shared" si="355"/>
        <v>32</v>
      </c>
      <c r="D227" s="28">
        <v>184.89</v>
      </c>
      <c r="E227" s="28">
        <v>134.91999999999999</v>
      </c>
      <c r="F227" s="28">
        <v>86.36</v>
      </c>
      <c r="G227" s="11">
        <v>161.25</v>
      </c>
      <c r="H227" s="29">
        <f t="shared" ref="H227" si="410">IF(G227="","",AVERAGE(G225:G227))</f>
        <v>161.79666666666665</v>
      </c>
      <c r="I227" s="29">
        <f t="shared" ref="I227" si="411">IF(H225="","",(AVERAGE(G225:G227)))</f>
        <v>161.79666666666665</v>
      </c>
      <c r="J227" s="29">
        <f>IF(G227="","",AVERAGE($G$7:G227))</f>
        <v>147.47161990950207</v>
      </c>
      <c r="K227" s="14"/>
      <c r="L227" s="14"/>
      <c r="M227" s="14"/>
      <c r="N227" s="14"/>
      <c r="O227" s="14"/>
    </row>
    <row r="228" spans="1:15" s="13" customFormat="1" ht="12.75" x14ac:dyDescent="0.2">
      <c r="A228" s="12">
        <v>32</v>
      </c>
      <c r="B228" s="36">
        <v>45148</v>
      </c>
      <c r="C228" s="2">
        <f t="shared" si="355"/>
        <v>32</v>
      </c>
      <c r="D228" s="28">
        <v>185.715</v>
      </c>
      <c r="E228" s="28">
        <v>134.91999999999999</v>
      </c>
      <c r="F228" s="28">
        <v>86.364000000000004</v>
      </c>
      <c r="G228" s="11">
        <v>162.90100000000001</v>
      </c>
      <c r="H228" s="29">
        <f t="shared" ref="H228" si="412">IF(G228="","",AVERAGE(G225:G228))</f>
        <v>162.07274999999998</v>
      </c>
      <c r="I228" s="29">
        <f t="shared" ref="I228" si="413">IF(H225="","",(AVERAGE(G225:G228)))</f>
        <v>162.07274999999998</v>
      </c>
      <c r="J228" s="29">
        <f>IF(G228="","",AVERAGE($G$7:G228))</f>
        <v>147.54112162162144</v>
      </c>
      <c r="K228" s="14"/>
      <c r="L228" s="14"/>
      <c r="M228" s="14"/>
      <c r="N228" s="14"/>
      <c r="O228" s="14"/>
    </row>
    <row r="229" spans="1:15" s="13" customFormat="1" ht="12.75" x14ac:dyDescent="0.2">
      <c r="A229" s="12">
        <v>32</v>
      </c>
      <c r="B229" s="36">
        <v>45149</v>
      </c>
      <c r="C229" s="2">
        <f t="shared" si="355"/>
        <v>32</v>
      </c>
      <c r="D229" s="28">
        <v>186.54</v>
      </c>
      <c r="E229" s="28">
        <v>134.91999999999999</v>
      </c>
      <c r="F229" s="28">
        <v>86.364000000000004</v>
      </c>
      <c r="G229" s="11">
        <v>163.72999999999999</v>
      </c>
      <c r="H229" s="29">
        <f t="shared" ref="H229" si="414">IF(G229="","",AVERAGE(G225:G229))</f>
        <v>162.4042</v>
      </c>
      <c r="I229" s="29">
        <f t="shared" ref="I229" si="415">IF(H225="","",(AVERAGE(G225:G229)))</f>
        <v>162.4042</v>
      </c>
      <c r="J229" s="29">
        <f>IF(G229="","",AVERAGE($G$7:G229))</f>
        <v>147.61371748878906</v>
      </c>
      <c r="K229" s="14"/>
      <c r="L229" s="14"/>
      <c r="M229" s="14"/>
      <c r="N229" s="14"/>
      <c r="O229" s="14"/>
    </row>
    <row r="230" spans="1:15" s="13" customFormat="1" ht="12.75" x14ac:dyDescent="0.2">
      <c r="A230" s="12">
        <v>32</v>
      </c>
      <c r="B230" s="36">
        <v>45150</v>
      </c>
      <c r="C230" s="2">
        <f t="shared" si="355"/>
        <v>32</v>
      </c>
      <c r="D230" s="28">
        <v>186.54</v>
      </c>
      <c r="E230" s="28">
        <v>146.91999999999999</v>
      </c>
      <c r="F230" s="28">
        <v>86.364000000000004</v>
      </c>
      <c r="G230" s="11">
        <v>163.72999999999999</v>
      </c>
      <c r="H230" s="29">
        <f t="shared" ref="H230" si="416">IF(G230="","",AVERAGE(G225:G230))</f>
        <v>162.62516666666667</v>
      </c>
      <c r="I230" s="29">
        <f t="shared" ref="I230" si="417">IF(H225="","",(AVERAGE(G225:G230)))</f>
        <v>162.62516666666667</v>
      </c>
      <c r="J230" s="29">
        <f>IF(G230="","",AVERAGE($G$7:G230))</f>
        <v>147.68566517857127</v>
      </c>
      <c r="K230" s="14"/>
      <c r="L230" s="14"/>
      <c r="M230" s="14"/>
      <c r="N230" s="14"/>
      <c r="O230" s="14"/>
    </row>
    <row r="231" spans="1:15" s="13" customFormat="1" ht="12.75" x14ac:dyDescent="0.2">
      <c r="A231" s="12">
        <v>32</v>
      </c>
      <c r="B231" s="36">
        <v>45151</v>
      </c>
      <c r="C231" s="2">
        <f t="shared" si="355"/>
        <v>32</v>
      </c>
      <c r="D231" s="28">
        <v>186.54</v>
      </c>
      <c r="E231" s="28">
        <v>146.91999999999999</v>
      </c>
      <c r="F231" s="28">
        <v>86.364000000000004</v>
      </c>
      <c r="G231" s="11">
        <v>163.72999999999999</v>
      </c>
      <c r="H231" s="29">
        <f t="shared" ref="H231" si="418">IF(G231="","",AVERAGE(G225:G231))</f>
        <v>162.78299999999999</v>
      </c>
      <c r="I231" s="29">
        <f t="shared" ref="I231" si="419">IF(H225="","",(AVERAGE(G225:G231)))</f>
        <v>162.78299999999999</v>
      </c>
      <c r="J231" s="29">
        <f>IF(G231="","",AVERAGE($G$7:G231))</f>
        <v>147.75697333333318</v>
      </c>
      <c r="K231" s="14"/>
      <c r="L231" s="14"/>
      <c r="M231" s="14"/>
      <c r="N231" s="14"/>
      <c r="O231" s="14"/>
    </row>
    <row r="232" spans="1:15" s="13" customFormat="1" ht="12.75" x14ac:dyDescent="0.2">
      <c r="A232" s="12">
        <v>33</v>
      </c>
      <c r="B232" s="36">
        <v>45152</v>
      </c>
      <c r="C232" s="2">
        <f t="shared" si="355"/>
        <v>33</v>
      </c>
      <c r="D232" s="28">
        <v>186.54</v>
      </c>
      <c r="E232" s="28">
        <v>146.91999999999999</v>
      </c>
      <c r="F232" s="28">
        <v>86.364000000000004</v>
      </c>
      <c r="G232" s="11">
        <v>163.72999999999999</v>
      </c>
      <c r="H232" s="29">
        <f t="shared" ref="H232" si="420">IF(G232="","",AVERAGE(G232:G232))</f>
        <v>163.72999999999999</v>
      </c>
      <c r="I232" s="29">
        <f t="shared" ref="I232" si="421">IF(H232="","",(AVERAGE(G232:G232)))</f>
        <v>163.72999999999999</v>
      </c>
      <c r="J232" s="29">
        <f>IF(G232="","",AVERAGE($G$7:G232))</f>
        <v>147.82765044247773</v>
      </c>
      <c r="K232" s="14"/>
      <c r="L232" s="14"/>
      <c r="M232" s="14"/>
      <c r="N232" s="14"/>
      <c r="O232" s="14"/>
    </row>
    <row r="233" spans="1:15" s="13" customFormat="1" ht="12.75" x14ac:dyDescent="0.2">
      <c r="A233" s="12">
        <v>33</v>
      </c>
      <c r="B233" s="36">
        <v>45153</v>
      </c>
      <c r="C233" s="2">
        <f t="shared" si="355"/>
        <v>33</v>
      </c>
      <c r="D233" s="28">
        <v>186.54</v>
      </c>
      <c r="E233" s="28">
        <v>146.91999999999999</v>
      </c>
      <c r="F233" s="28">
        <v>86.364000000000004</v>
      </c>
      <c r="G233" s="11">
        <v>163.72999999999999</v>
      </c>
      <c r="H233" s="29">
        <f t="shared" ref="H233" si="422">IF(G233="","",AVERAGE(G232:G233))</f>
        <v>163.72999999999999</v>
      </c>
      <c r="I233" s="29">
        <f t="shared" ref="I233" si="423">IF(H232="","",(AVERAGE(G232:G233)))</f>
        <v>163.72999999999999</v>
      </c>
      <c r="J233" s="29">
        <f>IF(G233="","",AVERAGE($G$7:G233))</f>
        <v>147.89770484581487</v>
      </c>
      <c r="K233" s="14"/>
      <c r="L233" s="14"/>
      <c r="M233" s="14"/>
      <c r="N233" s="14"/>
      <c r="O233" s="14"/>
    </row>
    <row r="234" spans="1:15" s="13" customFormat="1" ht="12.75" x14ac:dyDescent="0.2">
      <c r="A234" s="12">
        <v>33</v>
      </c>
      <c r="B234" s="36">
        <v>45154</v>
      </c>
      <c r="C234" s="2">
        <f t="shared" si="355"/>
        <v>33</v>
      </c>
      <c r="D234" s="28">
        <v>185.71</v>
      </c>
      <c r="E234" s="28">
        <v>146.91999999999999</v>
      </c>
      <c r="F234" s="28">
        <v>86.364000000000004</v>
      </c>
      <c r="G234" s="11">
        <v>162.9</v>
      </c>
      <c r="H234" s="29">
        <f t="shared" ref="H234" si="424">IF(G234="","",AVERAGE(G232:G234))</f>
        <v>163.45333333333335</v>
      </c>
      <c r="I234" s="29">
        <f t="shared" ref="I234" si="425">IF(H232="","",(AVERAGE(G232:G234)))</f>
        <v>163.45333333333335</v>
      </c>
      <c r="J234" s="29">
        <f>IF(G234="","",AVERAGE($G$7:G234))</f>
        <v>147.9635043859648</v>
      </c>
      <c r="K234" s="14"/>
      <c r="L234" s="14"/>
      <c r="M234" s="14"/>
      <c r="N234" s="14"/>
      <c r="O234" s="14"/>
    </row>
    <row r="235" spans="1:15" s="13" customFormat="1" ht="12.75" x14ac:dyDescent="0.2">
      <c r="A235" s="12">
        <v>33</v>
      </c>
      <c r="B235" s="36">
        <v>45155</v>
      </c>
      <c r="C235" s="2">
        <f t="shared" si="355"/>
        <v>33</v>
      </c>
      <c r="D235" s="28">
        <v>185.71</v>
      </c>
      <c r="E235" s="28">
        <v>146.91999999999999</v>
      </c>
      <c r="F235" s="28">
        <v>86.364000000000004</v>
      </c>
      <c r="G235" s="11">
        <v>162.9</v>
      </c>
      <c r="H235" s="29">
        <f t="shared" ref="H235" si="426">IF(G235="","",AVERAGE(G232:G235))</f>
        <v>163.315</v>
      </c>
      <c r="I235" s="29">
        <f t="shared" ref="I235" si="427">IF(H232="","",(AVERAGE(G232:G235)))</f>
        <v>163.315</v>
      </c>
      <c r="J235" s="29">
        <f>IF(G235="","",AVERAGE($G$7:G235))</f>
        <v>148.02872925764183</v>
      </c>
      <c r="K235" s="14"/>
      <c r="L235" s="14"/>
      <c r="M235" s="14"/>
      <c r="N235" s="14"/>
      <c r="O235" s="14"/>
    </row>
    <row r="236" spans="1:15" s="13" customFormat="1" ht="12.75" x14ac:dyDescent="0.2">
      <c r="A236" s="12">
        <v>33</v>
      </c>
      <c r="B236" s="36">
        <v>45156</v>
      </c>
      <c r="C236" s="2">
        <f t="shared" si="355"/>
        <v>33</v>
      </c>
      <c r="D236" s="28">
        <v>185.71</v>
      </c>
      <c r="E236" s="28">
        <v>146.91999999999999</v>
      </c>
      <c r="F236" s="28">
        <v>86.364000000000004</v>
      </c>
      <c r="G236" s="11">
        <v>162.9</v>
      </c>
      <c r="H236" s="29">
        <f t="shared" ref="H236" si="428">IF(G236="","",AVERAGE(G232:G236))</f>
        <v>163.232</v>
      </c>
      <c r="I236" s="29">
        <f t="shared" ref="I236" si="429">IF(H232="","",(AVERAGE(G232:G236)))</f>
        <v>163.232</v>
      </c>
      <c r="J236" s="29">
        <f>IF(G236="","",AVERAGE($G$7:G236))</f>
        <v>148.09338695652164</v>
      </c>
      <c r="K236" s="14"/>
      <c r="L236" s="14"/>
      <c r="M236" s="14"/>
      <c r="N236" s="14"/>
      <c r="O236" s="14"/>
    </row>
    <row r="237" spans="1:15" s="13" customFormat="1" ht="12.75" x14ac:dyDescent="0.2">
      <c r="A237" s="12">
        <v>33</v>
      </c>
      <c r="B237" s="36">
        <v>45157</v>
      </c>
      <c r="C237" s="2">
        <f t="shared" si="355"/>
        <v>33</v>
      </c>
      <c r="D237" s="28">
        <v>185.71</v>
      </c>
      <c r="E237" s="28">
        <v>146.91999999999999</v>
      </c>
      <c r="F237" s="28">
        <v>86.364000000000004</v>
      </c>
      <c r="G237" s="11">
        <v>162.9</v>
      </c>
      <c r="H237" s="29">
        <f t="shared" ref="H237" si="430">IF(G237="","",AVERAGE(G232:G237))</f>
        <v>163.17666666666665</v>
      </c>
      <c r="I237" s="29">
        <f t="shared" ref="I237" si="431">IF(H232="","",(AVERAGE(G232:G237)))</f>
        <v>163.17666666666665</v>
      </c>
      <c r="J237" s="29">
        <f>IF(G237="","",AVERAGE($G$7:G237))</f>
        <v>148.15748484848476</v>
      </c>
      <c r="K237" s="14"/>
      <c r="L237" s="14"/>
      <c r="M237" s="14"/>
      <c r="N237" s="14"/>
      <c r="O237" s="14"/>
    </row>
    <row r="238" spans="1:15" s="13" customFormat="1" ht="12.75" x14ac:dyDescent="0.2">
      <c r="A238" s="12">
        <v>33</v>
      </c>
      <c r="B238" s="36">
        <v>45158</v>
      </c>
      <c r="C238" s="2">
        <f t="shared" si="355"/>
        <v>33</v>
      </c>
      <c r="D238" s="28">
        <v>185.71</v>
      </c>
      <c r="E238" s="28">
        <v>146.91999999999999</v>
      </c>
      <c r="F238" s="28">
        <v>86.364000000000004</v>
      </c>
      <c r="G238" s="11">
        <v>162.9</v>
      </c>
      <c r="H238" s="29">
        <f t="shared" ref="H238" si="432">IF(G238="","",AVERAGE(G232:G238))</f>
        <v>163.13714285714286</v>
      </c>
      <c r="I238" s="29">
        <f t="shared" ref="I238" si="433">IF(H232="","",(AVERAGE(G232:G238)))</f>
        <v>163.13714285714286</v>
      </c>
      <c r="J238" s="29">
        <f>IF(G238="","",AVERAGE($G$7:G238))</f>
        <v>148.22103017241372</v>
      </c>
      <c r="K238" s="14"/>
      <c r="L238" s="14"/>
      <c r="M238" s="14"/>
      <c r="N238" s="14"/>
      <c r="O238" s="14"/>
    </row>
    <row r="239" spans="1:15" s="13" customFormat="1" ht="12.75" x14ac:dyDescent="0.2">
      <c r="A239" s="12">
        <v>34</v>
      </c>
      <c r="B239" s="36">
        <v>45159</v>
      </c>
      <c r="C239" s="2">
        <f t="shared" si="355"/>
        <v>34</v>
      </c>
      <c r="D239" s="28">
        <v>185.71</v>
      </c>
      <c r="E239" s="28">
        <v>146.91999999999999</v>
      </c>
      <c r="F239" s="28">
        <v>86.364000000000004</v>
      </c>
      <c r="G239" s="11">
        <v>162.9</v>
      </c>
      <c r="H239" s="29">
        <f t="shared" ref="H239" si="434">IF(G239="","",AVERAGE(G239:G239))</f>
        <v>162.9</v>
      </c>
      <c r="I239" s="29">
        <f t="shared" ref="I239" si="435">IF(H239="","",(AVERAGE(G239:G239)))</f>
        <v>162.9</v>
      </c>
      <c r="J239" s="29">
        <f>IF(G239="","",AVERAGE($G$7:G239))</f>
        <v>148.28403004291837</v>
      </c>
      <c r="K239" s="14"/>
      <c r="L239" s="14"/>
      <c r="M239" s="14"/>
      <c r="N239" s="14"/>
      <c r="O239" s="14"/>
    </row>
    <row r="240" spans="1:15" s="13" customFormat="1" ht="12.75" x14ac:dyDescent="0.2">
      <c r="A240" s="12">
        <v>34</v>
      </c>
      <c r="B240" s="36">
        <v>45160</v>
      </c>
      <c r="C240" s="2">
        <f t="shared" si="355"/>
        <v>34</v>
      </c>
      <c r="D240" s="28">
        <v>185.71</v>
      </c>
      <c r="E240" s="28">
        <v>146.91999999999999</v>
      </c>
      <c r="F240" s="28">
        <v>86.364000000000004</v>
      </c>
      <c r="G240" s="11">
        <v>163.72999999999999</v>
      </c>
      <c r="H240" s="29">
        <f t="shared" ref="H240" si="436">IF(G240="","",AVERAGE(G239:G240))</f>
        <v>163.315</v>
      </c>
      <c r="I240" s="29">
        <f t="shared" ref="I240" si="437">IF(H239="","",(AVERAGE(G239:G240)))</f>
        <v>163.315</v>
      </c>
      <c r="J240" s="29">
        <f>IF(G240="","",AVERAGE($G$7:G240))</f>
        <v>148.35003846153839</v>
      </c>
      <c r="K240" s="14"/>
      <c r="L240" s="14"/>
      <c r="M240" s="14"/>
      <c r="N240" s="14"/>
      <c r="O240" s="14"/>
    </row>
    <row r="241" spans="1:15" s="13" customFormat="1" ht="12.75" x14ac:dyDescent="0.2">
      <c r="A241" s="12">
        <v>34</v>
      </c>
      <c r="B241" s="36">
        <v>45161</v>
      </c>
      <c r="C241" s="2">
        <f t="shared" si="355"/>
        <v>34</v>
      </c>
      <c r="D241" s="28">
        <v>185.71</v>
      </c>
      <c r="E241" s="28">
        <v>146.91999999999999</v>
      </c>
      <c r="F241" s="28">
        <v>86.364000000000004</v>
      </c>
      <c r="G241" s="11">
        <v>163.72999999999999</v>
      </c>
      <c r="H241" s="29">
        <f t="shared" ref="H241" si="438">IF(G241="","",AVERAGE(G239:G241))</f>
        <v>163.45333333333335</v>
      </c>
      <c r="I241" s="29">
        <f t="shared" ref="I241" si="439">IF(H239="","",(AVERAGE(G239:G241)))</f>
        <v>163.45333333333335</v>
      </c>
      <c r="J241" s="29">
        <f>IF(G241="","",AVERAGE($G$7:G241))</f>
        <v>148.41548510638293</v>
      </c>
      <c r="K241" s="14"/>
      <c r="L241" s="14"/>
      <c r="M241" s="14"/>
      <c r="N241" s="14"/>
      <c r="O241" s="14"/>
    </row>
    <row r="242" spans="1:15" s="13" customFormat="1" ht="12.75" x14ac:dyDescent="0.2">
      <c r="A242" s="12">
        <v>34</v>
      </c>
      <c r="B242" s="36">
        <v>45162</v>
      </c>
      <c r="C242" s="2">
        <f t="shared" si="355"/>
        <v>34</v>
      </c>
      <c r="D242" s="28">
        <v>185.71</v>
      </c>
      <c r="E242" s="28">
        <v>146.91999999999999</v>
      </c>
      <c r="F242" s="28">
        <v>86.364000000000004</v>
      </c>
      <c r="G242" s="11">
        <v>163.72999999999999</v>
      </c>
      <c r="H242" s="29">
        <f t="shared" ref="H242" si="440">IF(G242="","",AVERAGE(G239:G242))</f>
        <v>163.52250000000001</v>
      </c>
      <c r="I242" s="29">
        <f t="shared" ref="I242" si="441">IF(H239="","",(AVERAGE(G239:G242)))</f>
        <v>163.52250000000001</v>
      </c>
      <c r="J242" s="29">
        <f>IF(G242="","",AVERAGE($G$7:G242))</f>
        <v>148.48037711864404</v>
      </c>
      <c r="K242" s="14"/>
      <c r="L242" s="14"/>
      <c r="M242" s="14"/>
      <c r="N242" s="14"/>
      <c r="O242" s="14"/>
    </row>
    <row r="243" spans="1:15" s="13" customFormat="1" ht="12.75" x14ac:dyDescent="0.2">
      <c r="A243" s="12">
        <v>34</v>
      </c>
      <c r="B243" s="36">
        <v>45163</v>
      </c>
      <c r="C243" s="2">
        <f t="shared" si="355"/>
        <v>34</v>
      </c>
      <c r="D243" s="28">
        <v>186.54</v>
      </c>
      <c r="E243" s="28">
        <v>146.91999999999999</v>
      </c>
      <c r="F243" s="28">
        <v>86.364000000000004</v>
      </c>
      <c r="G243" s="11">
        <v>163.72999999999999</v>
      </c>
      <c r="H243" s="29">
        <f t="shared" ref="H243" si="442">IF(G243="","",AVERAGE(G239:G243))</f>
        <v>163.56400000000002</v>
      </c>
      <c r="I243" s="29">
        <f t="shared" ref="I243" si="443">IF(H239="","",(AVERAGE(G239:G243)))</f>
        <v>163.56400000000002</v>
      </c>
      <c r="J243" s="29">
        <f>IF(G243="","",AVERAGE($G$7:G243))</f>
        <v>148.54472151898733</v>
      </c>
      <c r="K243" s="14"/>
      <c r="L243" s="14"/>
      <c r="M243" s="14"/>
      <c r="N243" s="14"/>
      <c r="O243" s="14"/>
    </row>
    <row r="244" spans="1:15" s="13" customFormat="1" ht="12.75" x14ac:dyDescent="0.2">
      <c r="A244" s="12">
        <v>34</v>
      </c>
      <c r="B244" s="36">
        <v>45164</v>
      </c>
      <c r="C244" s="2">
        <f t="shared" si="355"/>
        <v>34</v>
      </c>
      <c r="D244" s="28">
        <v>187.37</v>
      </c>
      <c r="E244" s="28">
        <v>146.91999999999999</v>
      </c>
      <c r="F244" s="28">
        <v>86.364000000000004</v>
      </c>
      <c r="G244" s="11">
        <v>165.38</v>
      </c>
      <c r="H244" s="29">
        <f t="shared" ref="H244" si="444">IF(G244="","",AVERAGE(G239:G244))</f>
        <v>163.86666666666667</v>
      </c>
      <c r="I244" s="29">
        <f t="shared" ref="I244" si="445">IF(H239="","",(AVERAGE(G239:G244)))</f>
        <v>163.86666666666667</v>
      </c>
      <c r="J244" s="29">
        <f>IF(G244="","",AVERAGE($G$7:G244))</f>
        <v>148.61545798319324</v>
      </c>
      <c r="K244" s="14"/>
      <c r="L244" s="14"/>
      <c r="M244" s="14"/>
      <c r="N244" s="14"/>
      <c r="O244" s="14"/>
    </row>
    <row r="245" spans="1:15" s="13" customFormat="1" ht="12.75" x14ac:dyDescent="0.2">
      <c r="A245" s="12">
        <v>34</v>
      </c>
      <c r="B245" s="36">
        <v>45165</v>
      </c>
      <c r="C245" s="2">
        <f t="shared" si="355"/>
        <v>34</v>
      </c>
      <c r="D245" s="28">
        <v>187.37</v>
      </c>
      <c r="E245" s="28">
        <v>146.91999999999999</v>
      </c>
      <c r="F245" s="28">
        <v>86.364000000000004</v>
      </c>
      <c r="G245" s="11">
        <v>165.38</v>
      </c>
      <c r="H245" s="29">
        <f t="shared" ref="H245" si="446">IF(G245="","",AVERAGE(G239:G245))</f>
        <v>164.08285714285714</v>
      </c>
      <c r="I245" s="29">
        <f t="shared" ref="I245" si="447">IF(H239="","",(AVERAGE(G239:G245)))</f>
        <v>164.08285714285714</v>
      </c>
      <c r="J245" s="29">
        <f>IF(G245="","",AVERAGE($G$7:G245))</f>
        <v>148.6856025104602</v>
      </c>
      <c r="K245" s="14"/>
      <c r="L245" s="14"/>
      <c r="M245" s="14"/>
      <c r="N245" s="14"/>
      <c r="O245" s="14"/>
    </row>
    <row r="246" spans="1:15" s="13" customFormat="1" ht="12.75" x14ac:dyDescent="0.2">
      <c r="A246" s="12">
        <v>35</v>
      </c>
      <c r="B246" s="36">
        <v>45166</v>
      </c>
      <c r="C246" s="2">
        <f t="shared" si="355"/>
        <v>35</v>
      </c>
      <c r="D246" s="28">
        <v>187.37</v>
      </c>
      <c r="E246" s="28">
        <v>146.91999999999999</v>
      </c>
      <c r="F246" s="28">
        <v>86.364000000000004</v>
      </c>
      <c r="G246" s="11">
        <v>165.38</v>
      </c>
      <c r="H246" s="29">
        <f t="shared" ref="H246" si="448">IF(G246="","",AVERAGE(G246:G246))</f>
        <v>165.38</v>
      </c>
      <c r="I246" s="29">
        <f t="shared" ref="I246" si="449">IF(H246="","",(AVERAGE(G246:G246)))</f>
        <v>165.38</v>
      </c>
      <c r="J246" s="29">
        <f>IF(G246="","",AVERAGE($G$7:G246))</f>
        <v>148.75516249999995</v>
      </c>
      <c r="K246" s="14"/>
      <c r="L246" s="14"/>
      <c r="M246" s="14"/>
      <c r="N246" s="14"/>
      <c r="O246" s="14"/>
    </row>
    <row r="247" spans="1:15" s="13" customFormat="1" ht="12.75" x14ac:dyDescent="0.2">
      <c r="A247" s="12">
        <v>35</v>
      </c>
      <c r="B247" s="36">
        <v>45167</v>
      </c>
      <c r="C247" s="2">
        <f t="shared" si="355"/>
        <v>35</v>
      </c>
      <c r="D247" s="28">
        <v>187.37</v>
      </c>
      <c r="E247" s="28">
        <v>146.91999999999999</v>
      </c>
      <c r="F247" s="28">
        <v>86.364000000000004</v>
      </c>
      <c r="G247" s="11">
        <v>165.38</v>
      </c>
      <c r="H247" s="29">
        <f t="shared" ref="H247" si="450">IF(G247="","",AVERAGE(G246:G247))</f>
        <v>165.38</v>
      </c>
      <c r="I247" s="29">
        <f t="shared" ref="I247" si="451">IF(H246="","",(AVERAGE(G246:G247)))</f>
        <v>165.38</v>
      </c>
      <c r="J247" s="29">
        <f>IF(G247="","",AVERAGE($G$7:G247))</f>
        <v>148.82414522821571</v>
      </c>
      <c r="K247" s="14"/>
      <c r="L247" s="14"/>
      <c r="M247" s="14"/>
      <c r="N247" s="14"/>
      <c r="O247" s="14"/>
    </row>
    <row r="248" spans="1:15" s="13" customFormat="1" ht="12.75" x14ac:dyDescent="0.2">
      <c r="A248" s="12">
        <v>35</v>
      </c>
      <c r="B248" s="36">
        <v>45168</v>
      </c>
      <c r="C248" s="2">
        <f t="shared" si="355"/>
        <v>35</v>
      </c>
      <c r="D248" s="28">
        <v>188.19</v>
      </c>
      <c r="E248" s="28">
        <v>146.91999999999999</v>
      </c>
      <c r="F248" s="28">
        <v>86.364000000000004</v>
      </c>
      <c r="G248" s="11">
        <v>166.21</v>
      </c>
      <c r="H248" s="29">
        <f t="shared" ref="H248" si="452">IF(G248="","",AVERAGE(G246:G248))</f>
        <v>165.65666666666667</v>
      </c>
      <c r="I248" s="29">
        <f t="shared" ref="I248" si="453">IF(H246="","",(AVERAGE(G246:G248)))</f>
        <v>165.65666666666667</v>
      </c>
      <c r="J248" s="29">
        <f>IF(G248="","",AVERAGE($G$7:G248))</f>
        <v>148.89598760330571</v>
      </c>
      <c r="K248" s="14"/>
      <c r="L248" s="14"/>
      <c r="M248" s="14"/>
      <c r="N248" s="14"/>
      <c r="O248" s="14"/>
    </row>
    <row r="249" spans="1:15" s="13" customFormat="1" ht="12.75" x14ac:dyDescent="0.2">
      <c r="A249" s="12">
        <v>35</v>
      </c>
      <c r="B249" s="36">
        <v>45169</v>
      </c>
      <c r="C249" s="2">
        <f t="shared" si="355"/>
        <v>35</v>
      </c>
      <c r="D249" s="28">
        <v>188.19</v>
      </c>
      <c r="E249" s="28">
        <v>146.91999999999999</v>
      </c>
      <c r="F249" s="28">
        <v>86.364000000000004</v>
      </c>
      <c r="G249" s="11">
        <v>166.21</v>
      </c>
      <c r="H249" s="29">
        <f t="shared" ref="H249" si="454">IF(G249="","",AVERAGE(G246:G249))</f>
        <v>165.79500000000002</v>
      </c>
      <c r="I249" s="29">
        <f t="shared" ref="I249" si="455">IF(H246="","",(AVERAGE(G246:G249)))</f>
        <v>165.79500000000002</v>
      </c>
      <c r="J249" s="29">
        <f>IF(G249="","",AVERAGE($G$7:G249))</f>
        <v>148.9672386831275</v>
      </c>
      <c r="K249" s="14"/>
      <c r="L249" s="14"/>
      <c r="M249" s="14"/>
      <c r="N249" s="14"/>
      <c r="O249" s="14"/>
    </row>
    <row r="250" spans="1:15" s="13" customFormat="1" ht="12.75" x14ac:dyDescent="0.2">
      <c r="A250" s="12">
        <v>35</v>
      </c>
      <c r="B250" s="36">
        <v>45170</v>
      </c>
      <c r="C250" s="2">
        <f t="shared" si="355"/>
        <v>35</v>
      </c>
      <c r="D250" s="28">
        <v>188.19</v>
      </c>
      <c r="E250" s="28">
        <v>146.91999999999999</v>
      </c>
      <c r="F250" s="28">
        <v>86.364000000000004</v>
      </c>
      <c r="G250" s="11">
        <v>166.21</v>
      </c>
      <c r="H250" s="29">
        <f t="shared" ref="H250" si="456">IF(G250="","",AVERAGE(G246:G250))</f>
        <v>165.87800000000001</v>
      </c>
      <c r="I250" s="29">
        <f t="shared" ref="I250" si="457">IF(H246="","",(AVERAGE(G246:G250)))</f>
        <v>165.87800000000001</v>
      </c>
      <c r="J250" s="29">
        <f>IF(G250="","",AVERAGE($G$7:G250))</f>
        <v>149.03790573770485</v>
      </c>
      <c r="K250" s="14"/>
      <c r="L250" s="14"/>
      <c r="M250" s="14"/>
      <c r="N250" s="14"/>
      <c r="O250" s="14"/>
    </row>
    <row r="251" spans="1:15" s="13" customFormat="1" ht="12.75" x14ac:dyDescent="0.2">
      <c r="A251" s="12">
        <v>35</v>
      </c>
      <c r="B251" s="36">
        <v>45171</v>
      </c>
      <c r="C251" s="2">
        <f t="shared" si="355"/>
        <v>35</v>
      </c>
      <c r="D251" s="28">
        <v>188.19</v>
      </c>
      <c r="E251" s="28">
        <v>146.91999999999999</v>
      </c>
      <c r="F251" s="28">
        <v>86.364000000000004</v>
      </c>
      <c r="G251" s="11">
        <v>167.03</v>
      </c>
      <c r="H251" s="29">
        <f t="shared" ref="H251" si="458">IF(G251="","",AVERAGE(G246:G251))</f>
        <v>166.07000000000002</v>
      </c>
      <c r="I251" s="29">
        <f t="shared" ref="I251" si="459">IF(H246="","",(AVERAGE(G246:G251)))</f>
        <v>166.07000000000002</v>
      </c>
      <c r="J251" s="29">
        <f>IF(G251="","",AVERAGE($G$7:G251))</f>
        <v>149.11134285714277</v>
      </c>
      <c r="K251" s="14"/>
      <c r="L251" s="14"/>
      <c r="M251" s="14"/>
      <c r="N251" s="14"/>
      <c r="O251" s="14"/>
    </row>
    <row r="252" spans="1:15" s="13" customFormat="1" ht="12.75" x14ac:dyDescent="0.2">
      <c r="A252" s="12">
        <v>35</v>
      </c>
      <c r="B252" s="36">
        <v>45172</v>
      </c>
      <c r="C252" s="2">
        <f t="shared" si="355"/>
        <v>35</v>
      </c>
      <c r="D252" s="28">
        <v>188.19</v>
      </c>
      <c r="E252" s="28">
        <v>146.91999999999999</v>
      </c>
      <c r="F252" s="28">
        <v>86.364000000000004</v>
      </c>
      <c r="G252" s="11">
        <v>167.03</v>
      </c>
      <c r="H252" s="29">
        <f t="shared" ref="H252" si="460">IF(G252="","",AVERAGE(G246:G252))</f>
        <v>166.20714285714286</v>
      </c>
      <c r="I252" s="29">
        <f t="shared" ref="I252" si="461">IF(H246="","",(AVERAGE(G246:G252)))</f>
        <v>166.20714285714286</v>
      </c>
      <c r="J252" s="29">
        <f>IF(G252="","",AVERAGE($G$7:G252))</f>
        <v>149.18418292682918</v>
      </c>
      <c r="K252" s="14"/>
      <c r="L252" s="14"/>
      <c r="M252" s="14"/>
      <c r="N252" s="14"/>
      <c r="O252" s="14"/>
    </row>
    <row r="253" spans="1:15" s="13" customFormat="1" ht="12.75" x14ac:dyDescent="0.2">
      <c r="A253" s="12">
        <v>36</v>
      </c>
      <c r="B253" s="36">
        <v>45173</v>
      </c>
      <c r="C253" s="2">
        <f t="shared" si="355"/>
        <v>36</v>
      </c>
      <c r="D253" s="28">
        <v>188.19</v>
      </c>
      <c r="E253" s="28">
        <v>146.91999999999999</v>
      </c>
      <c r="F253" s="28">
        <v>86.364000000000004</v>
      </c>
      <c r="G253" s="11">
        <v>167.03</v>
      </c>
      <c r="H253" s="29">
        <f t="shared" ref="H253" si="462">IF(G253="","",AVERAGE(G253:G253))</f>
        <v>167.03</v>
      </c>
      <c r="I253" s="29">
        <f t="shared" ref="I253" si="463">IF(H253="","",(AVERAGE(G253:G253)))</f>
        <v>167.03</v>
      </c>
      <c r="J253" s="29">
        <f>IF(G253="","",AVERAGE($G$7:G253))</f>
        <v>149.25643319838048</v>
      </c>
      <c r="K253" s="14"/>
      <c r="L253" s="14"/>
      <c r="M253" s="14"/>
      <c r="N253" s="14"/>
      <c r="O253" s="14"/>
    </row>
    <row r="254" spans="1:15" s="13" customFormat="1" ht="12.75" x14ac:dyDescent="0.2">
      <c r="A254" s="12">
        <v>36</v>
      </c>
      <c r="B254" s="36">
        <v>45174</v>
      </c>
      <c r="C254" s="2">
        <f t="shared" si="355"/>
        <v>36</v>
      </c>
      <c r="D254" s="28">
        <v>187.37</v>
      </c>
      <c r="E254" s="28">
        <v>146.91999999999999</v>
      </c>
      <c r="F254" s="28">
        <v>86.364000000000004</v>
      </c>
      <c r="G254" s="11">
        <v>166.21</v>
      </c>
      <c r="H254" s="29">
        <f t="shared" ref="H254" si="464">IF(G254="","",AVERAGE(G253:G254))</f>
        <v>166.62</v>
      </c>
      <c r="I254" s="29">
        <f t="shared" ref="I254" si="465">IF(H253="","",(AVERAGE(G253:G254)))</f>
        <v>166.62</v>
      </c>
      <c r="J254" s="29">
        <f>IF(G254="","",AVERAGE($G$7:G254))</f>
        <v>149.32479435483862</v>
      </c>
      <c r="K254" s="14"/>
      <c r="L254" s="14"/>
      <c r="M254" s="14"/>
      <c r="N254" s="14"/>
      <c r="O254" s="14"/>
    </row>
    <row r="255" spans="1:15" s="13" customFormat="1" ht="12.75" x14ac:dyDescent="0.2">
      <c r="A255" s="12">
        <v>36</v>
      </c>
      <c r="B255" s="36">
        <v>45175</v>
      </c>
      <c r="C255" s="2">
        <f t="shared" si="355"/>
        <v>36</v>
      </c>
      <c r="D255" s="28">
        <v>187.37</v>
      </c>
      <c r="E255" s="28">
        <v>146.91999999999999</v>
      </c>
      <c r="F255" s="28">
        <v>86.364000000000004</v>
      </c>
      <c r="G255" s="11">
        <v>166.21</v>
      </c>
      <c r="H255" s="29">
        <f t="shared" ref="H255" si="466">IF(G255="","",AVERAGE(G253:G255))</f>
        <v>166.48333333333335</v>
      </c>
      <c r="I255" s="29">
        <f t="shared" ref="I255" si="467">IF(H253="","",(AVERAGE(G253:G255)))</f>
        <v>166.48333333333335</v>
      </c>
      <c r="J255" s="29">
        <f>IF(G255="","",AVERAGE($G$7:G255))</f>
        <v>149.39260642570272</v>
      </c>
      <c r="K255" s="14"/>
      <c r="L255" s="14"/>
      <c r="M255" s="14"/>
      <c r="N255" s="14"/>
      <c r="O255" s="14"/>
    </row>
    <row r="256" spans="1:15" s="13" customFormat="1" ht="12.75" x14ac:dyDescent="0.2">
      <c r="A256" s="12">
        <v>36</v>
      </c>
      <c r="B256" s="36">
        <v>45176</v>
      </c>
      <c r="C256" s="2">
        <f t="shared" si="355"/>
        <v>36</v>
      </c>
      <c r="D256" s="28">
        <v>187.37</v>
      </c>
      <c r="E256" s="28">
        <v>146.91999999999999</v>
      </c>
      <c r="F256" s="28">
        <v>86.364000000000004</v>
      </c>
      <c r="G256" s="11">
        <v>166.21</v>
      </c>
      <c r="H256" s="29">
        <f t="shared" ref="H256" si="468">IF(G256="","",AVERAGE(G253:G256))</f>
        <v>166.41500000000002</v>
      </c>
      <c r="I256" s="29">
        <f t="shared" ref="I256" si="469">IF(H253="","",(AVERAGE(G253:G256)))</f>
        <v>166.41500000000002</v>
      </c>
      <c r="J256" s="29">
        <f>IF(G256="","",AVERAGE($G$7:G256))</f>
        <v>149.45987599999989</v>
      </c>
      <c r="K256" s="14"/>
      <c r="L256" s="14"/>
      <c r="M256" s="14"/>
      <c r="N256" s="14"/>
      <c r="O256" s="14"/>
    </row>
    <row r="257" spans="1:15" s="13" customFormat="1" ht="12.75" x14ac:dyDescent="0.2">
      <c r="A257" s="12">
        <v>36</v>
      </c>
      <c r="B257" s="36">
        <v>45177</v>
      </c>
      <c r="C257" s="2">
        <f t="shared" si="355"/>
        <v>36</v>
      </c>
      <c r="D257" s="28">
        <v>187.37</v>
      </c>
      <c r="E257" s="28">
        <v>146.91999999999999</v>
      </c>
      <c r="F257" s="28">
        <v>86.364000000000004</v>
      </c>
      <c r="G257" s="11">
        <v>167.03</v>
      </c>
      <c r="H257" s="29">
        <f t="shared" ref="H257" si="470">IF(G257="","",AVERAGE(G253:G257))</f>
        <v>166.53800000000001</v>
      </c>
      <c r="I257" s="29">
        <f t="shared" ref="I257" si="471">IF(H253="","",(AVERAGE(G253:G257)))</f>
        <v>166.53800000000001</v>
      </c>
      <c r="J257" s="29">
        <f>IF(G257="","",AVERAGE($G$7:G257))</f>
        <v>149.5298764940238</v>
      </c>
      <c r="K257" s="14"/>
      <c r="L257" s="14"/>
      <c r="M257" s="14"/>
      <c r="N257" s="14"/>
      <c r="O257" s="14"/>
    </row>
    <row r="258" spans="1:15" s="13" customFormat="1" ht="12.75" x14ac:dyDescent="0.2">
      <c r="A258" s="12">
        <v>36</v>
      </c>
      <c r="B258" s="36">
        <v>45178</v>
      </c>
      <c r="C258" s="2">
        <f t="shared" si="355"/>
        <v>36</v>
      </c>
      <c r="D258" s="28">
        <v>188.19399999999999</v>
      </c>
      <c r="E258" s="28">
        <v>146.91999999999999</v>
      </c>
      <c r="F258" s="28">
        <v>86.36</v>
      </c>
      <c r="G258" s="11">
        <v>168.68600000000001</v>
      </c>
      <c r="H258" s="29">
        <f t="shared" ref="H258" si="472">IF(G258="","",AVERAGE(G253:G258))</f>
        <v>166.89600000000002</v>
      </c>
      <c r="I258" s="29">
        <f t="shared" ref="I258" si="473">IF(H253="","",(AVERAGE(G253:G258)))</f>
        <v>166.89600000000002</v>
      </c>
      <c r="J258" s="29">
        <f>IF(G258="","",AVERAGE($G$7:G258))</f>
        <v>149.60589285714275</v>
      </c>
      <c r="K258" s="14"/>
      <c r="L258" s="14"/>
      <c r="M258" s="14"/>
      <c r="N258" s="14"/>
      <c r="O258" s="14"/>
    </row>
    <row r="259" spans="1:15" s="13" customFormat="1" ht="12.75" x14ac:dyDescent="0.2">
      <c r="A259" s="12">
        <v>36</v>
      </c>
      <c r="B259" s="36">
        <v>45179</v>
      </c>
      <c r="C259" s="2">
        <f t="shared" si="355"/>
        <v>36</v>
      </c>
      <c r="D259" s="28">
        <v>188.19399999999999</v>
      </c>
      <c r="E259" s="28">
        <v>146.91999999999999</v>
      </c>
      <c r="F259" s="28">
        <v>86.36</v>
      </c>
      <c r="G259" s="11">
        <v>168.68600000000001</v>
      </c>
      <c r="H259" s="29">
        <f t="shared" ref="H259" si="474">IF(G259="","",AVERAGE(G253:G259))</f>
        <v>167.15171428571429</v>
      </c>
      <c r="I259" s="29">
        <f t="shared" ref="I259" si="475">IF(H253="","",(AVERAGE(G253:G259)))</f>
        <v>167.15171428571429</v>
      </c>
      <c r="J259" s="29">
        <f>IF(G259="","",AVERAGE($G$7:G259))</f>
        <v>149.68130830039516</v>
      </c>
      <c r="K259" s="14"/>
      <c r="L259" s="14"/>
      <c r="M259" s="14"/>
      <c r="N259" s="14"/>
      <c r="O259" s="14"/>
    </row>
    <row r="260" spans="1:15" s="13" customFormat="1" ht="12.75" x14ac:dyDescent="0.2">
      <c r="A260" s="12">
        <v>37</v>
      </c>
      <c r="B260" s="36">
        <v>45180</v>
      </c>
      <c r="C260" s="2">
        <f t="shared" si="355"/>
        <v>37</v>
      </c>
      <c r="D260" s="28">
        <v>188.19399999999999</v>
      </c>
      <c r="E260" s="28">
        <v>146.91999999999999</v>
      </c>
      <c r="F260" s="28">
        <v>86.36</v>
      </c>
      <c r="G260" s="11">
        <v>168.68600000000001</v>
      </c>
      <c r="H260" s="29">
        <f t="shared" ref="H260" si="476">IF(G260="","",AVERAGE(G260:G260))</f>
        <v>168.68600000000001</v>
      </c>
      <c r="I260" s="29">
        <f t="shared" ref="I260" si="477">IF(H260="","",(AVERAGE(G260:G260)))</f>
        <v>168.68600000000001</v>
      </c>
      <c r="J260" s="29">
        <f>IF(G260="","",AVERAGE($G$7:G260))</f>
        <v>149.75612992125977</v>
      </c>
      <c r="K260" s="14"/>
      <c r="L260" s="14"/>
      <c r="M260" s="14"/>
      <c r="N260" s="14"/>
      <c r="O260" s="14"/>
    </row>
    <row r="261" spans="1:15" s="13" customFormat="1" ht="12.75" x14ac:dyDescent="0.2">
      <c r="A261" s="12">
        <v>37</v>
      </c>
      <c r="B261" s="36">
        <v>45181</v>
      </c>
      <c r="C261" s="2">
        <f t="shared" si="355"/>
        <v>37</v>
      </c>
      <c r="D261" s="28">
        <v>188.19399999999999</v>
      </c>
      <c r="E261" s="28">
        <v>146.91999999999999</v>
      </c>
      <c r="F261" s="28">
        <v>86.36</v>
      </c>
      <c r="G261" s="11">
        <v>168.68600000000001</v>
      </c>
      <c r="H261" s="29">
        <f t="shared" ref="H261" si="478">IF(G261="","",AVERAGE(G260:G261))</f>
        <v>168.68600000000001</v>
      </c>
      <c r="I261" s="29">
        <f t="shared" ref="I261" si="479">IF(H260="","",(AVERAGE(G260:G261)))</f>
        <v>168.68600000000001</v>
      </c>
      <c r="J261" s="29">
        <f>IF(G261="","",AVERAGE($G$7:G261))</f>
        <v>149.83036470588229</v>
      </c>
      <c r="K261" s="14"/>
      <c r="L261" s="14"/>
      <c r="M261" s="14"/>
      <c r="N261" s="14"/>
      <c r="O261" s="14"/>
    </row>
    <row r="262" spans="1:15" s="13" customFormat="1" ht="12.75" x14ac:dyDescent="0.2">
      <c r="A262" s="12">
        <v>37</v>
      </c>
      <c r="B262" s="36">
        <v>45182</v>
      </c>
      <c r="C262" s="2">
        <f t="shared" si="355"/>
        <v>37</v>
      </c>
      <c r="D262" s="28">
        <v>189.02</v>
      </c>
      <c r="E262" s="28">
        <v>146.91999999999999</v>
      </c>
      <c r="F262" s="28">
        <v>86.36</v>
      </c>
      <c r="G262" s="11">
        <v>171.17</v>
      </c>
      <c r="H262" s="29">
        <f t="shared" ref="H262" si="480">IF(G262="","",AVERAGE(G260:G262))</f>
        <v>169.51400000000001</v>
      </c>
      <c r="I262" s="29">
        <f t="shared" ref="I262" si="481">IF(H260="","",(AVERAGE(G260:G262)))</f>
        <v>169.51400000000001</v>
      </c>
      <c r="J262" s="29">
        <f>IF(G262="","",AVERAGE($G$7:G262))</f>
        <v>149.91372265624992</v>
      </c>
      <c r="K262" s="14"/>
      <c r="L262" s="14"/>
      <c r="M262" s="14"/>
      <c r="N262" s="14"/>
      <c r="O262" s="14"/>
    </row>
    <row r="263" spans="1:15" s="13" customFormat="1" ht="12.75" x14ac:dyDescent="0.2">
      <c r="A263" s="12">
        <v>37</v>
      </c>
      <c r="B263" s="36">
        <v>45183</v>
      </c>
      <c r="C263" s="2">
        <f t="shared" si="355"/>
        <v>37</v>
      </c>
      <c r="D263" s="28">
        <v>189.84700000000001</v>
      </c>
      <c r="E263" s="28">
        <v>146.91999999999999</v>
      </c>
      <c r="F263" s="28">
        <v>86.36</v>
      </c>
      <c r="G263" s="11">
        <v>171.99199999999999</v>
      </c>
      <c r="H263" s="29">
        <f t="shared" ref="H263" si="482">IF(G263="","",AVERAGE(G260:G263))</f>
        <v>170.1335</v>
      </c>
      <c r="I263" s="29">
        <f t="shared" ref="I263" si="483">IF(H260="","",(AVERAGE(G260:G263)))</f>
        <v>170.1335</v>
      </c>
      <c r="J263" s="29">
        <f>IF(G263="","",AVERAGE($G$7:G263))</f>
        <v>149.99963035019445</v>
      </c>
      <c r="K263" s="14"/>
      <c r="L263" s="14"/>
      <c r="M263" s="14"/>
      <c r="N263" s="14"/>
      <c r="O263" s="14"/>
    </row>
    <row r="264" spans="1:15" s="13" customFormat="1" ht="12.75" x14ac:dyDescent="0.2">
      <c r="A264" s="12">
        <v>37</v>
      </c>
      <c r="B264" s="36">
        <v>45184</v>
      </c>
      <c r="C264" s="2">
        <f t="shared" ref="C264:C327" si="484">IF(G264&gt;0,A264,"")</f>
        <v>37</v>
      </c>
      <c r="D264" s="28">
        <v>189.84700000000001</v>
      </c>
      <c r="E264" s="28">
        <v>146.91999999999999</v>
      </c>
      <c r="F264" s="28">
        <v>86.36</v>
      </c>
      <c r="G264" s="11">
        <v>172.82</v>
      </c>
      <c r="H264" s="29">
        <f t="shared" ref="H264" si="485">IF(G264="","",AVERAGE(G260:G264))</f>
        <v>170.67080000000001</v>
      </c>
      <c r="I264" s="29">
        <f t="shared" ref="I264" si="486">IF(H260="","",(AVERAGE(G260:G264)))</f>
        <v>170.67080000000001</v>
      </c>
      <c r="J264" s="29">
        <f>IF(G264="","",AVERAGE($G$7:G264))</f>
        <v>150.08808139534875</v>
      </c>
      <c r="K264" s="14"/>
      <c r="L264" s="14"/>
      <c r="M264" s="14"/>
      <c r="N264" s="14"/>
      <c r="O264" s="14"/>
    </row>
    <row r="265" spans="1:15" s="13" customFormat="1" ht="12.75" x14ac:dyDescent="0.2">
      <c r="A265" s="12">
        <v>37</v>
      </c>
      <c r="B265" s="36">
        <v>45185</v>
      </c>
      <c r="C265" s="2">
        <f t="shared" si="484"/>
        <v>37</v>
      </c>
      <c r="D265" s="28">
        <v>190.67</v>
      </c>
      <c r="E265" s="28">
        <v>146.91999999999999</v>
      </c>
      <c r="F265" s="28">
        <v>86.36</v>
      </c>
      <c r="G265" s="11">
        <v>173.65</v>
      </c>
      <c r="H265" s="29">
        <f t="shared" ref="H265" si="487">IF(G265="","",AVERAGE(G260:G265))</f>
        <v>171.16733333333335</v>
      </c>
      <c r="I265" s="29">
        <f t="shared" ref="I265" si="488">IF(H260="","",(AVERAGE(G260:G265)))</f>
        <v>171.16733333333335</v>
      </c>
      <c r="J265" s="29">
        <f>IF(G265="","",AVERAGE($G$7:G265))</f>
        <v>150.17905405405398</v>
      </c>
      <c r="K265" s="14"/>
      <c r="L265" s="14"/>
      <c r="M265" s="14"/>
      <c r="N265" s="14"/>
      <c r="O265" s="14"/>
    </row>
    <row r="266" spans="1:15" s="13" customFormat="1" ht="12.75" x14ac:dyDescent="0.2">
      <c r="A266" s="12">
        <v>37</v>
      </c>
      <c r="B266" s="36">
        <v>45186</v>
      </c>
      <c r="C266" s="2">
        <f t="shared" si="484"/>
        <v>37</v>
      </c>
      <c r="D266" s="28">
        <v>190.67</v>
      </c>
      <c r="E266" s="28">
        <v>146.91999999999999</v>
      </c>
      <c r="F266" s="28">
        <v>86.36</v>
      </c>
      <c r="G266" s="11">
        <v>173.65</v>
      </c>
      <c r="H266" s="29">
        <f t="shared" ref="H266" si="489">IF(G266="","",AVERAGE(G260:G266))</f>
        <v>171.52200000000002</v>
      </c>
      <c r="I266" s="29">
        <f t="shared" ref="I266" si="490">IF(H260="","",(AVERAGE(G260:G266)))</f>
        <v>171.52200000000002</v>
      </c>
      <c r="J266" s="29">
        <f>IF(G266="","",AVERAGE($G$7:G266))</f>
        <v>150.26932692307685</v>
      </c>
      <c r="K266" s="14"/>
      <c r="L266" s="14"/>
      <c r="M266" s="14"/>
      <c r="N266" s="14"/>
      <c r="O266" s="14"/>
    </row>
    <row r="267" spans="1:15" s="13" customFormat="1" ht="12.75" x14ac:dyDescent="0.2">
      <c r="A267" s="12">
        <v>38</v>
      </c>
      <c r="B267" s="36">
        <v>45187</v>
      </c>
      <c r="C267" s="2">
        <f t="shared" si="484"/>
        <v>38</v>
      </c>
      <c r="D267" s="28">
        <v>190.67</v>
      </c>
      <c r="E267" s="28">
        <v>146.91999999999999</v>
      </c>
      <c r="F267" s="28">
        <v>86.36</v>
      </c>
      <c r="G267" s="11">
        <v>173.65</v>
      </c>
      <c r="H267" s="29">
        <f t="shared" ref="H267" si="491">IF(G267="","",AVERAGE(G267:G267))</f>
        <v>173.65</v>
      </c>
      <c r="I267" s="29">
        <f t="shared" ref="I267" si="492">IF(H267="","",(AVERAGE(G267:G267)))</f>
        <v>173.65</v>
      </c>
      <c r="J267" s="29">
        <f>IF(G267="","",AVERAGE($G$7:G267))</f>
        <v>150.35890804597693</v>
      </c>
      <c r="K267" s="14"/>
      <c r="L267" s="14"/>
      <c r="M267" s="14"/>
      <c r="N267" s="14"/>
      <c r="O267" s="14"/>
    </row>
    <row r="268" spans="1:15" s="13" customFormat="1" ht="12.75" x14ac:dyDescent="0.2">
      <c r="A268" s="12">
        <v>38</v>
      </c>
      <c r="B268" s="36">
        <v>45188</v>
      </c>
      <c r="C268" s="2">
        <f t="shared" si="484"/>
        <v>38</v>
      </c>
      <c r="D268" s="28">
        <v>191.5</v>
      </c>
      <c r="E268" s="28">
        <v>146.91999999999999</v>
      </c>
      <c r="F268" s="28">
        <v>86.36</v>
      </c>
      <c r="G268" s="11">
        <v>173.65</v>
      </c>
      <c r="H268" s="29">
        <f t="shared" ref="H268" si="493">IF(G268="","",AVERAGE(G267:G268))</f>
        <v>173.65</v>
      </c>
      <c r="I268" s="29">
        <f t="shared" ref="I268" si="494">IF(H267="","",(AVERAGE(G267:G268)))</f>
        <v>173.65</v>
      </c>
      <c r="J268" s="29">
        <f>IF(G268="","",AVERAGE($G$7:G268))</f>
        <v>150.44780534351139</v>
      </c>
      <c r="K268" s="14"/>
      <c r="L268" s="14"/>
      <c r="M268" s="14"/>
      <c r="N268" s="14"/>
      <c r="O268" s="14"/>
    </row>
    <row r="269" spans="1:15" s="13" customFormat="1" ht="12.75" x14ac:dyDescent="0.2">
      <c r="A269" s="12">
        <v>38</v>
      </c>
      <c r="B269" s="36">
        <v>45189</v>
      </c>
      <c r="C269" s="2">
        <f t="shared" si="484"/>
        <v>38</v>
      </c>
      <c r="D269" s="28">
        <v>191.5</v>
      </c>
      <c r="E269" s="28">
        <v>146.91999999999999</v>
      </c>
      <c r="F269" s="28">
        <v>86.36</v>
      </c>
      <c r="G269" s="11">
        <v>174.47</v>
      </c>
      <c r="H269" s="29">
        <f t="shared" ref="H269" si="495">IF(G269="","",AVERAGE(G267:G269))</f>
        <v>173.92333333333332</v>
      </c>
      <c r="I269" s="29">
        <f t="shared" ref="I269" si="496">IF(H267="","",(AVERAGE(G267:G269)))</f>
        <v>173.92333333333332</v>
      </c>
      <c r="J269" s="29">
        <f>IF(G269="","",AVERAGE($G$7:G269))</f>
        <v>150.53914448669195</v>
      </c>
      <c r="K269" s="14"/>
      <c r="L269" s="14"/>
      <c r="M269" s="14"/>
      <c r="N269" s="14"/>
      <c r="O269" s="14"/>
    </row>
    <row r="270" spans="1:15" s="13" customFormat="1" ht="12.75" x14ac:dyDescent="0.2">
      <c r="A270" s="12">
        <v>38</v>
      </c>
      <c r="B270" s="36">
        <v>45190</v>
      </c>
      <c r="C270" s="2">
        <f t="shared" si="484"/>
        <v>38</v>
      </c>
      <c r="D270" s="28">
        <v>190.67</v>
      </c>
      <c r="E270" s="28">
        <v>146.91999999999999</v>
      </c>
      <c r="F270" s="28">
        <v>86.36</v>
      </c>
      <c r="G270" s="11">
        <v>174.47</v>
      </c>
      <c r="H270" s="29">
        <f t="shared" ref="H270" si="497">IF(G270="","",AVERAGE(G267:G270))</f>
        <v>174.06</v>
      </c>
      <c r="I270" s="29">
        <f t="shared" ref="I270" si="498">IF(H267="","",(AVERAGE(G267:G270)))</f>
        <v>174.06</v>
      </c>
      <c r="J270" s="29">
        <f>IF(G270="","",AVERAGE($G$7:G270))</f>
        <v>150.62979166666662</v>
      </c>
      <c r="K270" s="14"/>
      <c r="L270" s="14"/>
      <c r="M270" s="14"/>
      <c r="N270" s="14"/>
      <c r="O270" s="14"/>
    </row>
    <row r="271" spans="1:15" s="13" customFormat="1" ht="12.75" x14ac:dyDescent="0.2">
      <c r="A271" s="12">
        <v>38</v>
      </c>
      <c r="B271" s="36">
        <v>45191</v>
      </c>
      <c r="C271" s="2">
        <f t="shared" si="484"/>
        <v>38</v>
      </c>
      <c r="D271" s="28">
        <v>190.67</v>
      </c>
      <c r="E271" s="28">
        <v>146.91999999999999</v>
      </c>
      <c r="F271" s="28">
        <v>86.36</v>
      </c>
      <c r="G271" s="11">
        <v>174.47</v>
      </c>
      <c r="H271" s="29">
        <f t="shared" ref="H271" si="499">IF(G271="","",AVERAGE(G267:G271))</f>
        <v>174.142</v>
      </c>
      <c r="I271" s="29">
        <f t="shared" ref="I271" si="500">IF(H267="","",(AVERAGE(G267:G271)))</f>
        <v>174.142</v>
      </c>
      <c r="J271" s="29">
        <f>IF(G271="","",AVERAGE($G$7:G271))</f>
        <v>150.71975471698107</v>
      </c>
      <c r="K271" s="14"/>
      <c r="L271" s="14"/>
      <c r="M271" s="14"/>
      <c r="N271" s="14"/>
      <c r="O271" s="14"/>
    </row>
    <row r="272" spans="1:15" s="13" customFormat="1" ht="12.75" x14ac:dyDescent="0.2">
      <c r="A272" s="12">
        <v>38</v>
      </c>
      <c r="B272" s="36">
        <v>45192</v>
      </c>
      <c r="C272" s="2">
        <f t="shared" si="484"/>
        <v>38</v>
      </c>
      <c r="D272" s="28">
        <v>190.67</v>
      </c>
      <c r="E272" s="28">
        <v>146.91999999999999</v>
      </c>
      <c r="F272" s="28">
        <v>86.36</v>
      </c>
      <c r="G272" s="11">
        <v>174.47</v>
      </c>
      <c r="H272" s="29">
        <f t="shared" ref="H272" si="501">IF(G272="","",AVERAGE(G267:G272))</f>
        <v>174.19666666666669</v>
      </c>
      <c r="I272" s="29">
        <f t="shared" ref="I272" si="502">IF(H267="","",(AVERAGE(G267:G272)))</f>
        <v>174.19666666666669</v>
      </c>
      <c r="J272" s="29">
        <f>IF(G272="","",AVERAGE($G$7:G272))</f>
        <v>150.80904135338341</v>
      </c>
      <c r="K272" s="14"/>
      <c r="L272" s="14"/>
      <c r="M272" s="14"/>
      <c r="N272" s="14"/>
      <c r="O272" s="14"/>
    </row>
    <row r="273" spans="1:15" s="13" customFormat="1" ht="12.75" x14ac:dyDescent="0.2">
      <c r="A273" s="12">
        <v>38</v>
      </c>
      <c r="B273" s="36">
        <v>45193</v>
      </c>
      <c r="C273" s="2">
        <f t="shared" si="484"/>
        <v>38</v>
      </c>
      <c r="D273" s="28">
        <v>190.67</v>
      </c>
      <c r="E273" s="28">
        <v>146.91999999999999</v>
      </c>
      <c r="F273" s="28">
        <v>86.36</v>
      </c>
      <c r="G273" s="11">
        <v>174.47</v>
      </c>
      <c r="H273" s="29">
        <f t="shared" ref="H273" si="503">IF(G273="","",AVERAGE(G267:G273))</f>
        <v>174.23571428571429</v>
      </c>
      <c r="I273" s="29">
        <f t="shared" ref="I273" si="504">IF(H267="","",(AVERAGE(G267:G273)))</f>
        <v>174.23571428571429</v>
      </c>
      <c r="J273" s="29">
        <f>IF(G273="","",AVERAGE($G$7:G273))</f>
        <v>150.89765917602992</v>
      </c>
      <c r="K273" s="14"/>
      <c r="L273" s="14"/>
      <c r="M273" s="14"/>
      <c r="N273" s="14"/>
      <c r="O273" s="14"/>
    </row>
    <row r="274" spans="1:15" s="13" customFormat="1" ht="12.75" x14ac:dyDescent="0.2">
      <c r="A274" s="12">
        <v>39</v>
      </c>
      <c r="B274" s="36">
        <v>45194</v>
      </c>
      <c r="C274" s="2">
        <f t="shared" si="484"/>
        <v>39</v>
      </c>
      <c r="D274" s="28">
        <v>190.67</v>
      </c>
      <c r="E274" s="28">
        <v>146.91999999999999</v>
      </c>
      <c r="F274" s="28">
        <v>86.36</v>
      </c>
      <c r="G274" s="11">
        <v>174.47</v>
      </c>
      <c r="H274" s="29">
        <f t="shared" ref="H274" si="505">IF(G274="","",AVERAGE(G274:G274))</f>
        <v>174.47</v>
      </c>
      <c r="I274" s="29">
        <f t="shared" ref="I274" si="506">IF(H274="","",(AVERAGE(G274:G274)))</f>
        <v>174.47</v>
      </c>
      <c r="J274" s="29">
        <f>IF(G274="","",AVERAGE($G$7:G274))</f>
        <v>150.98561567164174</v>
      </c>
      <c r="K274" s="14"/>
      <c r="L274" s="14"/>
      <c r="M274" s="14"/>
      <c r="N274" s="14"/>
      <c r="O274" s="14"/>
    </row>
    <row r="275" spans="1:15" s="13" customFormat="1" ht="12.75" x14ac:dyDescent="0.2">
      <c r="A275" s="12">
        <v>39</v>
      </c>
      <c r="B275" s="36">
        <v>45195</v>
      </c>
      <c r="C275" s="2">
        <f t="shared" si="484"/>
        <v>39</v>
      </c>
      <c r="D275" s="28">
        <v>189.85</v>
      </c>
      <c r="E275" s="28">
        <v>146.91999999999999</v>
      </c>
      <c r="F275" s="28">
        <v>86.36</v>
      </c>
      <c r="G275" s="11">
        <v>174.47</v>
      </c>
      <c r="H275" s="29">
        <f t="shared" ref="H275" si="507">IF(G275="","",AVERAGE(G274:G275))</f>
        <v>174.47</v>
      </c>
      <c r="I275" s="29">
        <f t="shared" ref="I275" si="508">IF(H274="","",(AVERAGE(G274:G275)))</f>
        <v>174.47</v>
      </c>
      <c r="J275" s="29">
        <f>IF(G275="","",AVERAGE($G$7:G275))</f>
        <v>151.07291821561336</v>
      </c>
      <c r="K275" s="14"/>
      <c r="L275" s="14"/>
      <c r="M275" s="14"/>
      <c r="N275" s="14"/>
      <c r="O275" s="14"/>
    </row>
    <row r="276" spans="1:15" s="13" customFormat="1" ht="12.75" x14ac:dyDescent="0.2">
      <c r="A276" s="12">
        <v>39</v>
      </c>
      <c r="B276" s="36">
        <v>45196</v>
      </c>
      <c r="C276" s="2">
        <f t="shared" si="484"/>
        <v>39</v>
      </c>
      <c r="D276" s="28">
        <v>189.02</v>
      </c>
      <c r="E276" s="28">
        <v>146.91999999999999</v>
      </c>
      <c r="F276" s="28">
        <v>86.36</v>
      </c>
      <c r="G276" s="11">
        <v>172.82</v>
      </c>
      <c r="H276" s="29">
        <f t="shared" ref="H276" si="509">IF(G276="","",AVERAGE(G274:G276))</f>
        <v>173.92</v>
      </c>
      <c r="I276" s="29">
        <f t="shared" ref="I276" si="510">IF(H274="","",(AVERAGE(G274:G276)))</f>
        <v>173.92</v>
      </c>
      <c r="J276" s="29">
        <f>IF(G276="","",AVERAGE($G$7:G276))</f>
        <v>151.15346296296292</v>
      </c>
      <c r="K276" s="14"/>
      <c r="L276" s="14"/>
      <c r="M276" s="14"/>
      <c r="N276" s="14"/>
      <c r="O276" s="14"/>
    </row>
    <row r="277" spans="1:15" s="13" customFormat="1" ht="12.75" x14ac:dyDescent="0.2">
      <c r="A277" s="12">
        <v>39</v>
      </c>
      <c r="B277" s="36">
        <v>45197</v>
      </c>
      <c r="C277" s="2">
        <f t="shared" si="484"/>
        <v>39</v>
      </c>
      <c r="D277" s="28">
        <v>189.02</v>
      </c>
      <c r="E277" s="28">
        <v>146.91999999999999</v>
      </c>
      <c r="F277" s="28">
        <v>86.36</v>
      </c>
      <c r="G277" s="11">
        <v>173.64</v>
      </c>
      <c r="H277" s="29">
        <f t="shared" ref="H277" si="511">IF(G277="","",AVERAGE(G274:G277))</f>
        <v>173.85</v>
      </c>
      <c r="I277" s="29">
        <f t="shared" ref="I277" si="512">IF(H274="","",(AVERAGE(G274:G277)))</f>
        <v>173.85</v>
      </c>
      <c r="J277" s="29">
        <f>IF(G277="","",AVERAGE($G$7:G277))</f>
        <v>151.23643911439112</v>
      </c>
      <c r="K277" s="14"/>
      <c r="L277" s="14"/>
      <c r="M277" s="14"/>
      <c r="N277" s="14"/>
      <c r="O277" s="14"/>
    </row>
    <row r="278" spans="1:15" s="13" customFormat="1" ht="12.75" x14ac:dyDescent="0.2">
      <c r="A278" s="12">
        <v>39</v>
      </c>
      <c r="B278" s="36">
        <v>45198</v>
      </c>
      <c r="C278" s="2">
        <f t="shared" si="484"/>
        <v>39</v>
      </c>
      <c r="D278" s="28">
        <v>189.02</v>
      </c>
      <c r="E278" s="28">
        <v>146.91999999999999</v>
      </c>
      <c r="F278" s="28">
        <v>86.36</v>
      </c>
      <c r="G278" s="11">
        <v>173.64</v>
      </c>
      <c r="H278" s="29">
        <f t="shared" ref="H278" si="513">IF(G278="","",AVERAGE(G274:G278))</f>
        <v>173.80799999999999</v>
      </c>
      <c r="I278" s="29">
        <f t="shared" ref="I278" si="514">IF(H274="","",(AVERAGE(G274:G278)))</f>
        <v>173.80799999999999</v>
      </c>
      <c r="J278" s="29">
        <f>IF(G278="","",AVERAGE($G$7:G278))</f>
        <v>151.31880514705878</v>
      </c>
      <c r="K278" s="14"/>
      <c r="L278" s="14"/>
      <c r="M278" s="14"/>
      <c r="N278" s="14"/>
      <c r="O278" s="14"/>
    </row>
    <row r="279" spans="1:15" s="13" customFormat="1" ht="12.75" x14ac:dyDescent="0.2">
      <c r="A279" s="12">
        <v>39</v>
      </c>
      <c r="B279" s="36">
        <v>45199</v>
      </c>
      <c r="C279" s="2">
        <f t="shared" si="484"/>
        <v>39</v>
      </c>
      <c r="D279" s="28">
        <v>187.37</v>
      </c>
      <c r="E279" s="28">
        <v>146.91999999999999</v>
      </c>
      <c r="F279" s="28">
        <v>87.19</v>
      </c>
      <c r="G279" s="11">
        <v>173.64</v>
      </c>
      <c r="H279" s="29">
        <f t="shared" ref="H279" si="515">IF(G279="","",AVERAGE(G274:G279))</f>
        <v>173.77999999999997</v>
      </c>
      <c r="I279" s="29">
        <f t="shared" ref="I279" si="516">IF(H274="","",(AVERAGE(G274:G279)))</f>
        <v>173.77999999999997</v>
      </c>
      <c r="J279" s="29">
        <f>IF(G279="","",AVERAGE($G$7:G279))</f>
        <v>151.40056776556773</v>
      </c>
      <c r="K279" s="14"/>
      <c r="L279" s="14"/>
      <c r="M279" s="14"/>
      <c r="N279" s="14"/>
      <c r="O279" s="14"/>
    </row>
    <row r="280" spans="1:15" s="13" customFormat="1" ht="12.75" x14ac:dyDescent="0.2">
      <c r="A280" s="12">
        <v>39</v>
      </c>
      <c r="B280" s="36">
        <v>45200</v>
      </c>
      <c r="C280" s="2">
        <f t="shared" si="484"/>
        <v>39</v>
      </c>
      <c r="D280" s="28">
        <v>187.37</v>
      </c>
      <c r="E280" s="28">
        <v>146.91999999999999</v>
      </c>
      <c r="F280" s="28">
        <v>87.19</v>
      </c>
      <c r="G280" s="11">
        <v>173.64</v>
      </c>
      <c r="H280" s="29">
        <f t="shared" ref="H280" si="517">IF(G280="","",AVERAGE(G274:G280))</f>
        <v>173.75999999999996</v>
      </c>
      <c r="I280" s="29">
        <f t="shared" ref="I280" si="518">IF(H274="","",(AVERAGE(G274:G280)))</f>
        <v>173.75999999999996</v>
      </c>
      <c r="J280" s="29">
        <f>IF(G280="","",AVERAGE($G$7:G280))</f>
        <v>151.48173357664228</v>
      </c>
      <c r="K280" s="14"/>
      <c r="L280" s="14"/>
      <c r="M280" s="14"/>
      <c r="N280" s="14"/>
      <c r="O280" s="14"/>
    </row>
    <row r="281" spans="1:15" s="13" customFormat="1" ht="12.75" x14ac:dyDescent="0.2">
      <c r="A281" s="12">
        <v>40</v>
      </c>
      <c r="B281" s="36">
        <v>45201</v>
      </c>
      <c r="C281" s="2">
        <f t="shared" si="484"/>
        <v>40</v>
      </c>
      <c r="D281" s="28">
        <v>187.37</v>
      </c>
      <c r="E281" s="28">
        <v>146.91999999999999</v>
      </c>
      <c r="F281" s="28">
        <v>87.19</v>
      </c>
      <c r="G281" s="11">
        <v>173.64</v>
      </c>
      <c r="H281" s="29">
        <f t="shared" ref="H281" si="519">IF(G281="","",AVERAGE(G281:G281))</f>
        <v>173.64</v>
      </c>
      <c r="I281" s="29">
        <f t="shared" ref="I281" si="520">IF(H281="","",(AVERAGE(G281:G281)))</f>
        <v>173.64</v>
      </c>
      <c r="J281" s="29">
        <f>IF(G281="","",AVERAGE($G$7:G281))</f>
        <v>151.56230909090905</v>
      </c>
      <c r="K281" s="14"/>
      <c r="L281" s="14"/>
      <c r="M281" s="14"/>
      <c r="N281" s="14"/>
      <c r="O281" s="14"/>
    </row>
    <row r="282" spans="1:15" s="13" customFormat="1" ht="12.75" x14ac:dyDescent="0.2">
      <c r="A282" s="12">
        <v>40</v>
      </c>
      <c r="B282" s="36">
        <v>45202</v>
      </c>
      <c r="C282" s="2">
        <f t="shared" si="484"/>
        <v>40</v>
      </c>
      <c r="D282" s="28">
        <v>187.37</v>
      </c>
      <c r="E282" s="28">
        <v>146.91999999999999</v>
      </c>
      <c r="F282" s="28">
        <v>87.19</v>
      </c>
      <c r="G282" s="11">
        <v>173.64</v>
      </c>
      <c r="H282" s="29">
        <f t="shared" ref="H282" si="521">IF(G282="","",AVERAGE(G281:G282))</f>
        <v>173.64</v>
      </c>
      <c r="I282" s="29">
        <f t="shared" ref="I282" si="522">IF(H281="","",(AVERAGE(G281:G282)))</f>
        <v>173.64</v>
      </c>
      <c r="J282" s="29">
        <f>IF(G282="","",AVERAGE($G$7:G282))</f>
        <v>151.64230072463764</v>
      </c>
      <c r="K282" s="14"/>
      <c r="L282" s="14"/>
      <c r="M282" s="14"/>
      <c r="N282" s="14"/>
      <c r="O282" s="14"/>
    </row>
    <row r="283" spans="1:15" s="13" customFormat="1" ht="12.75" x14ac:dyDescent="0.2">
      <c r="A283" s="12">
        <v>40</v>
      </c>
      <c r="B283" s="36">
        <v>45203</v>
      </c>
      <c r="C283" s="2">
        <f t="shared" si="484"/>
        <v>40</v>
      </c>
      <c r="D283" s="28">
        <v>187.37</v>
      </c>
      <c r="E283" s="28">
        <v>146.91999999999999</v>
      </c>
      <c r="F283" s="28">
        <v>87.19</v>
      </c>
      <c r="G283" s="11">
        <v>172.82</v>
      </c>
      <c r="H283" s="29">
        <f t="shared" ref="H283" si="523">IF(G283="","",AVERAGE(G281:G283))</f>
        <v>173.36666666666665</v>
      </c>
      <c r="I283" s="29">
        <f t="shared" ref="I283" si="524">IF(H281="","",(AVERAGE(G281:G283)))</f>
        <v>173.36666666666665</v>
      </c>
      <c r="J283" s="29">
        <f>IF(G283="","",AVERAGE($G$7:G283))</f>
        <v>151.71875451263534</v>
      </c>
      <c r="K283" s="14"/>
      <c r="L283" s="14"/>
      <c r="M283" s="14"/>
      <c r="N283" s="14"/>
      <c r="O283" s="14"/>
    </row>
    <row r="284" spans="1:15" s="13" customFormat="1" ht="12.75" x14ac:dyDescent="0.2">
      <c r="A284" s="12">
        <v>40</v>
      </c>
      <c r="B284" s="36">
        <v>45204</v>
      </c>
      <c r="C284" s="2">
        <f t="shared" si="484"/>
        <v>40</v>
      </c>
      <c r="D284" s="28">
        <v>185.715</v>
      </c>
      <c r="E284" s="28">
        <v>146.91999999999999</v>
      </c>
      <c r="F284" s="28">
        <v>87.19</v>
      </c>
      <c r="G284" s="11">
        <v>171.16499999999999</v>
      </c>
      <c r="H284" s="29">
        <f t="shared" ref="H284" si="525">IF(G284="","",AVERAGE(G281:G284))</f>
        <v>172.81624999999997</v>
      </c>
      <c r="I284" s="29">
        <f t="shared" ref="I284" si="526">IF(H281="","",(AVERAGE(G281:G284)))</f>
        <v>172.81624999999997</v>
      </c>
      <c r="J284" s="29">
        <f>IF(G284="","",AVERAGE($G$7:G284))</f>
        <v>151.78870503597119</v>
      </c>
      <c r="K284" s="14"/>
      <c r="L284" s="14"/>
      <c r="M284" s="14"/>
      <c r="N284" s="14"/>
      <c r="O284" s="14"/>
    </row>
    <row r="285" spans="1:15" s="13" customFormat="1" ht="12.75" x14ac:dyDescent="0.2">
      <c r="A285" s="12">
        <v>40</v>
      </c>
      <c r="B285" s="36">
        <v>45205</v>
      </c>
      <c r="C285" s="2">
        <f t="shared" si="484"/>
        <v>40</v>
      </c>
      <c r="D285" s="28">
        <v>184.89</v>
      </c>
      <c r="E285" s="28">
        <v>146.91999999999999</v>
      </c>
      <c r="F285" s="28">
        <v>87.19</v>
      </c>
      <c r="G285" s="11">
        <v>170.34</v>
      </c>
      <c r="H285" s="29">
        <f t="shared" ref="H285" si="527">IF(G285="","",AVERAGE(G281:G285))</f>
        <v>172.32099999999997</v>
      </c>
      <c r="I285" s="29">
        <f t="shared" ref="I285" si="528">IF(H281="","",(AVERAGE(G281:G285)))</f>
        <v>172.32099999999997</v>
      </c>
      <c r="J285" s="29">
        <f>IF(G285="","",AVERAGE($G$7:G285))</f>
        <v>151.85519713261644</v>
      </c>
      <c r="K285" s="14"/>
      <c r="L285" s="14"/>
      <c r="M285" s="14"/>
      <c r="N285" s="14"/>
      <c r="O285" s="14"/>
    </row>
    <row r="286" spans="1:15" s="13" customFormat="1" ht="12.75" x14ac:dyDescent="0.2">
      <c r="A286" s="12">
        <v>40</v>
      </c>
      <c r="B286" s="36">
        <v>45206</v>
      </c>
      <c r="C286" s="2">
        <f t="shared" si="484"/>
        <v>40</v>
      </c>
      <c r="D286" s="28">
        <v>184.89</v>
      </c>
      <c r="E286" s="28">
        <v>146.91999999999999</v>
      </c>
      <c r="F286" s="28">
        <v>87.19</v>
      </c>
      <c r="G286" s="11">
        <v>170.34</v>
      </c>
      <c r="H286" s="29">
        <f t="shared" ref="H286" si="529">IF(G286="","",AVERAGE(G281:G286))</f>
        <v>171.99083333333331</v>
      </c>
      <c r="I286" s="29">
        <f t="shared" ref="I286" si="530">IF(H281="","",(AVERAGE(G281:G286)))</f>
        <v>171.99083333333331</v>
      </c>
      <c r="J286" s="29">
        <f>IF(G286="","",AVERAGE($G$7:G286))</f>
        <v>151.92121428571423</v>
      </c>
      <c r="K286" s="14"/>
      <c r="L286" s="14"/>
      <c r="M286" s="14"/>
      <c r="N286" s="14"/>
      <c r="O286" s="14"/>
    </row>
    <row r="287" spans="1:15" s="13" customFormat="1" ht="12.75" x14ac:dyDescent="0.2">
      <c r="A287" s="12">
        <v>40</v>
      </c>
      <c r="B287" s="36">
        <v>45207</v>
      </c>
      <c r="C287" s="2">
        <f t="shared" si="484"/>
        <v>40</v>
      </c>
      <c r="D287" s="28">
        <v>184.89</v>
      </c>
      <c r="E287" s="28">
        <v>146.91999999999999</v>
      </c>
      <c r="F287" s="28">
        <v>87.19</v>
      </c>
      <c r="G287" s="11">
        <v>170.34</v>
      </c>
      <c r="H287" s="29">
        <f t="shared" ref="H287" si="531">IF(G287="","",AVERAGE(G281:G287))</f>
        <v>171.75499999999997</v>
      </c>
      <c r="I287" s="29">
        <f t="shared" ref="I287" si="532">IF(H281="","",(AVERAGE(G281:G287)))</f>
        <v>171.75499999999997</v>
      </c>
      <c r="J287" s="29">
        <f>IF(G287="","",AVERAGE($G$7:G287))</f>
        <v>151.98676156583622</v>
      </c>
      <c r="K287" s="14"/>
      <c r="L287" s="14"/>
      <c r="M287" s="14"/>
      <c r="N287" s="14"/>
      <c r="O287" s="14"/>
    </row>
    <row r="288" spans="1:15" s="13" customFormat="1" ht="12.75" x14ac:dyDescent="0.2">
      <c r="A288" s="12">
        <v>41</v>
      </c>
      <c r="B288" s="36">
        <v>45208</v>
      </c>
      <c r="C288" s="2">
        <f t="shared" si="484"/>
        <v>41</v>
      </c>
      <c r="D288" s="28">
        <v>184.89</v>
      </c>
      <c r="E288" s="28">
        <v>146.91999999999999</v>
      </c>
      <c r="F288" s="28">
        <v>87.19</v>
      </c>
      <c r="G288" s="11">
        <v>170.34</v>
      </c>
      <c r="H288" s="29">
        <f t="shared" ref="H288" si="533">IF(G288="","",AVERAGE(G288:G288))</f>
        <v>170.34</v>
      </c>
      <c r="I288" s="29">
        <f t="shared" ref="I288" si="534">IF(H288="","",(AVERAGE(G288:G288)))</f>
        <v>170.34</v>
      </c>
      <c r="J288" s="29">
        <f>IF(G288="","",AVERAGE($G$7:G288))</f>
        <v>152.05184397163111</v>
      </c>
      <c r="K288" s="14"/>
      <c r="L288" s="14"/>
      <c r="M288" s="14"/>
      <c r="N288" s="14"/>
      <c r="O288" s="14"/>
    </row>
    <row r="289" spans="1:15" s="13" customFormat="1" ht="12.75" x14ac:dyDescent="0.2">
      <c r="A289" s="12">
        <v>41</v>
      </c>
      <c r="B289" s="36">
        <v>45209</v>
      </c>
      <c r="C289" s="2">
        <f t="shared" si="484"/>
        <v>41</v>
      </c>
      <c r="D289" s="28">
        <v>184.89</v>
      </c>
      <c r="E289" s="28">
        <v>146.91999999999999</v>
      </c>
      <c r="F289" s="28">
        <v>87.19</v>
      </c>
      <c r="G289" s="11">
        <v>170.34</v>
      </c>
      <c r="H289" s="29">
        <f t="shared" ref="H289" si="535">IF(G289="","",AVERAGE(G288:G289))</f>
        <v>170.34</v>
      </c>
      <c r="I289" s="29">
        <f t="shared" ref="I289" si="536">IF(H288="","",(AVERAGE(G288:G289)))</f>
        <v>170.34</v>
      </c>
      <c r="J289" s="29">
        <f>IF(G289="","",AVERAGE($G$7:G289))</f>
        <v>152.11646643109529</v>
      </c>
      <c r="K289" s="14"/>
      <c r="L289" s="14"/>
      <c r="M289" s="14"/>
      <c r="N289" s="14"/>
      <c r="O289" s="14"/>
    </row>
    <row r="290" spans="1:15" s="13" customFormat="1" ht="12.75" x14ac:dyDescent="0.2">
      <c r="A290" s="12">
        <v>41</v>
      </c>
      <c r="B290" s="36">
        <v>45210</v>
      </c>
      <c r="C290" s="2">
        <f t="shared" si="484"/>
        <v>41</v>
      </c>
      <c r="D290" s="28">
        <v>184.06</v>
      </c>
      <c r="E290" s="28">
        <v>146.91999999999999</v>
      </c>
      <c r="F290" s="28">
        <v>87.19</v>
      </c>
      <c r="G290" s="11">
        <v>169.51</v>
      </c>
      <c r="H290" s="29">
        <f t="shared" ref="H290" si="537">IF(G290="","",AVERAGE(G288:G290))</f>
        <v>170.06333333333333</v>
      </c>
      <c r="I290" s="29">
        <f t="shared" ref="I290" si="538">IF(H288="","",(AVERAGE(G288:G290)))</f>
        <v>170.06333333333333</v>
      </c>
      <c r="J290" s="29">
        <f>IF(G290="","",AVERAGE($G$7:G290))</f>
        <v>152.17771126760553</v>
      </c>
      <c r="K290" s="14"/>
      <c r="L290" s="14"/>
      <c r="M290" s="14"/>
      <c r="N290" s="14"/>
      <c r="O290" s="14"/>
    </row>
    <row r="291" spans="1:15" s="13" customFormat="1" ht="12.75" x14ac:dyDescent="0.2">
      <c r="A291" s="12">
        <v>41</v>
      </c>
      <c r="B291" s="36">
        <v>45211</v>
      </c>
      <c r="C291" s="2">
        <f>IF(G291&gt;0,A291,"")</f>
        <v>41</v>
      </c>
      <c r="D291" s="28">
        <v>184.06200000000001</v>
      </c>
      <c r="E291" s="28">
        <v>146.91999999999999</v>
      </c>
      <c r="F291" s="28">
        <v>87.19</v>
      </c>
      <c r="G291" s="11">
        <v>168.68600000000001</v>
      </c>
      <c r="H291" s="29">
        <f t="shared" ref="H291" si="539">IF(G291="","",AVERAGE(G288:G291))</f>
        <v>169.71899999999999</v>
      </c>
      <c r="I291" s="29">
        <f t="shared" ref="I291" si="540">IF(H288="","",(AVERAGE(G288:G291)))</f>
        <v>169.71899999999999</v>
      </c>
      <c r="J291" s="29">
        <f>IF(G291="","",AVERAGE($G$7:G291))</f>
        <v>152.2356350877192</v>
      </c>
      <c r="K291" s="14"/>
      <c r="L291" s="14"/>
      <c r="M291" s="14"/>
      <c r="N291" s="14"/>
      <c r="O291" s="14"/>
    </row>
    <row r="292" spans="1:15" s="13" customFormat="1" ht="12.75" x14ac:dyDescent="0.2">
      <c r="A292" s="12">
        <v>41</v>
      </c>
      <c r="B292" s="36">
        <v>45212</v>
      </c>
      <c r="C292" s="2">
        <f>IF(G292&gt;0,A292,"")</f>
        <v>41</v>
      </c>
      <c r="D292" s="28">
        <v>182.41</v>
      </c>
      <c r="E292" s="28">
        <v>146.91999999999999</v>
      </c>
      <c r="F292" s="28">
        <v>87.19</v>
      </c>
      <c r="G292" s="11">
        <v>168.68600000000001</v>
      </c>
      <c r="H292" s="29">
        <f t="shared" ref="H292" si="541">IF(G292="","",AVERAGE(G288:G292))</f>
        <v>169.51240000000001</v>
      </c>
      <c r="I292" s="29">
        <f t="shared" ref="I292" si="542">IF(H288="","",(AVERAGE(G288:G292)))</f>
        <v>169.51240000000001</v>
      </c>
      <c r="J292" s="29">
        <f>IF(G292="","",AVERAGE($G$7:G292))</f>
        <v>152.29315384615376</v>
      </c>
      <c r="K292" s="14"/>
      <c r="L292" s="14"/>
      <c r="M292" s="14"/>
      <c r="N292" s="14"/>
      <c r="O292" s="14"/>
    </row>
    <row r="293" spans="1:15" s="13" customFormat="1" ht="12.75" x14ac:dyDescent="0.2">
      <c r="A293" s="12">
        <v>41</v>
      </c>
      <c r="B293" s="36">
        <v>45213</v>
      </c>
      <c r="C293" s="2">
        <f t="shared" si="484"/>
        <v>41</v>
      </c>
      <c r="D293" s="28">
        <v>181.58</v>
      </c>
      <c r="E293" s="28">
        <v>146.91999999999999</v>
      </c>
      <c r="F293" s="28">
        <v>87.19</v>
      </c>
      <c r="G293" s="11">
        <v>170.34</v>
      </c>
      <c r="H293" s="29">
        <f t="shared" ref="H293" si="543">IF(G293="","",AVERAGE(G288:G293))</f>
        <v>169.65033333333335</v>
      </c>
      <c r="I293" s="29">
        <f t="shared" ref="I293" si="544">IF(H288="","",(AVERAGE(G288:G293)))</f>
        <v>169.65033333333335</v>
      </c>
      <c r="J293" s="29">
        <f>IF(G293="","",AVERAGE($G$7:G293))</f>
        <v>152.35603484320546</v>
      </c>
      <c r="K293" s="14"/>
      <c r="L293" s="14"/>
      <c r="M293" s="14"/>
      <c r="N293" s="14"/>
      <c r="O293" s="14"/>
    </row>
    <row r="294" spans="1:15" s="13" customFormat="1" ht="12.75" x14ac:dyDescent="0.2">
      <c r="A294" s="12">
        <v>41</v>
      </c>
      <c r="B294" s="36">
        <v>45214</v>
      </c>
      <c r="C294" s="2">
        <f t="shared" si="484"/>
        <v>41</v>
      </c>
      <c r="D294" s="28">
        <v>181.58</v>
      </c>
      <c r="E294" s="28">
        <v>146.91999999999999</v>
      </c>
      <c r="F294" s="28">
        <v>87.19</v>
      </c>
      <c r="G294" s="11">
        <v>170.34</v>
      </c>
      <c r="H294" s="29">
        <f t="shared" ref="H294" si="545">IF(G294="","",AVERAGE(G288:G294))</f>
        <v>169.74885714285713</v>
      </c>
      <c r="I294" s="29">
        <f t="shared" ref="I294" si="546">IF(H288="","",(AVERAGE(G288:G294)))</f>
        <v>169.74885714285713</v>
      </c>
      <c r="J294" s="29">
        <f>IF(G294="","",AVERAGE($G$7:G294))</f>
        <v>152.41847916666654</v>
      </c>
      <c r="K294" s="14"/>
      <c r="L294" s="14"/>
      <c r="M294" s="14"/>
      <c r="N294" s="14"/>
      <c r="O294" s="14"/>
    </row>
    <row r="295" spans="1:15" s="13" customFormat="1" ht="12.75" x14ac:dyDescent="0.2">
      <c r="A295" s="12">
        <v>42</v>
      </c>
      <c r="B295" s="36">
        <v>45215</v>
      </c>
      <c r="C295" s="2">
        <f t="shared" si="484"/>
        <v>42</v>
      </c>
      <c r="D295" s="28">
        <v>181.58</v>
      </c>
      <c r="E295" s="28">
        <v>146.91999999999999</v>
      </c>
      <c r="F295" s="28">
        <v>87.19</v>
      </c>
      <c r="G295" s="11">
        <v>170.34</v>
      </c>
      <c r="H295" s="29">
        <f t="shared" ref="H295" si="547">IF(G295="","",AVERAGE(G295:G295))</f>
        <v>170.34</v>
      </c>
      <c r="I295" s="29">
        <f t="shared" ref="I295" si="548">IF(H295="","",(AVERAGE(G295:G295)))</f>
        <v>170.34</v>
      </c>
      <c r="J295" s="29">
        <f>IF(G295="","",AVERAGE($G$7:G295))</f>
        <v>152.48049134948084</v>
      </c>
      <c r="K295" s="14"/>
      <c r="L295" s="14"/>
      <c r="M295" s="14"/>
      <c r="N295" s="14"/>
      <c r="O295" s="14"/>
    </row>
    <row r="296" spans="1:15" s="13" customFormat="1" ht="12.75" x14ac:dyDescent="0.2">
      <c r="A296" s="12">
        <v>42</v>
      </c>
      <c r="B296" s="36">
        <v>45216</v>
      </c>
      <c r="C296" s="2">
        <f t="shared" si="484"/>
        <v>42</v>
      </c>
      <c r="D296" s="28">
        <v>181.58</v>
      </c>
      <c r="E296" s="28">
        <v>146.91999999999999</v>
      </c>
      <c r="F296" s="28">
        <v>87.19</v>
      </c>
      <c r="G296" s="11">
        <v>170.34</v>
      </c>
      <c r="H296" s="29">
        <f t="shared" ref="H296" si="549">IF(G296="","",AVERAGE(G295:G296))</f>
        <v>170.34</v>
      </c>
      <c r="I296" s="29">
        <f t="shared" ref="I296" si="550">IF(H295="","",(AVERAGE(G295:G296)))</f>
        <v>170.34</v>
      </c>
      <c r="J296" s="29">
        <f>IF(G296="","",AVERAGE($G$7:G296))</f>
        <v>152.54207586206883</v>
      </c>
      <c r="K296" s="14"/>
      <c r="L296" s="14"/>
      <c r="M296" s="14"/>
      <c r="N296" s="14"/>
      <c r="O296" s="14"/>
    </row>
    <row r="297" spans="1:15" s="13" customFormat="1" ht="12.75" x14ac:dyDescent="0.2">
      <c r="A297" s="12">
        <v>42</v>
      </c>
      <c r="B297" s="36">
        <v>45217</v>
      </c>
      <c r="C297" s="2">
        <f t="shared" si="484"/>
        <v>42</v>
      </c>
      <c r="D297" s="28">
        <v>181.58</v>
      </c>
      <c r="E297" s="28">
        <v>146.91999999999999</v>
      </c>
      <c r="F297" s="28">
        <v>87.19</v>
      </c>
      <c r="G297" s="11">
        <v>168.69</v>
      </c>
      <c r="H297" s="29">
        <f t="shared" ref="H297" si="551">IF(G297="","",AVERAGE(G295:G297))</f>
        <v>169.79</v>
      </c>
      <c r="I297" s="29">
        <f t="shared" ref="I297" si="552">IF(H295="","",(AVERAGE(G295:G297)))</f>
        <v>169.79</v>
      </c>
      <c r="J297" s="29">
        <f>IF(G297="","",AVERAGE($G$7:G297))</f>
        <v>152.59756701030915</v>
      </c>
      <c r="K297" s="14"/>
      <c r="L297" s="14"/>
      <c r="M297" s="14"/>
      <c r="N297" s="14"/>
      <c r="O297" s="14"/>
    </row>
    <row r="298" spans="1:15" s="13" customFormat="1" ht="12.75" x14ac:dyDescent="0.2">
      <c r="A298" s="12">
        <v>42</v>
      </c>
      <c r="B298" s="36">
        <v>45218</v>
      </c>
      <c r="C298" s="2">
        <f t="shared" si="484"/>
        <v>42</v>
      </c>
      <c r="D298" s="28">
        <v>182.40899999999999</v>
      </c>
      <c r="E298" s="28">
        <v>146.91999999999999</v>
      </c>
      <c r="F298" s="28">
        <v>87.19</v>
      </c>
      <c r="G298" s="11">
        <v>169.512</v>
      </c>
      <c r="H298" s="29">
        <f t="shared" ref="H298" si="553">IF(G298="","",AVERAGE(G295:G298))</f>
        <v>169.72050000000002</v>
      </c>
      <c r="I298" s="29">
        <f t="shared" ref="I298" si="554">IF(H295="","",(AVERAGE(G295:G298)))</f>
        <v>169.72050000000002</v>
      </c>
      <c r="J298" s="29">
        <f>IF(G298="","",AVERAGE($G$7:G298))</f>
        <v>152.6554931506848</v>
      </c>
      <c r="K298" s="14"/>
      <c r="L298" s="14"/>
      <c r="M298" s="14"/>
      <c r="N298" s="14"/>
      <c r="O298" s="14"/>
    </row>
    <row r="299" spans="1:15" s="13" customFormat="1" ht="12.75" x14ac:dyDescent="0.2">
      <c r="A299" s="12">
        <v>42</v>
      </c>
      <c r="B299" s="36">
        <v>45219</v>
      </c>
      <c r="C299" s="2">
        <f t="shared" si="484"/>
        <v>42</v>
      </c>
      <c r="D299" s="28">
        <v>182.40899999999999</v>
      </c>
      <c r="E299" s="28">
        <v>146.91999999999999</v>
      </c>
      <c r="F299" s="28">
        <v>87.19</v>
      </c>
      <c r="G299" s="11">
        <v>169.512</v>
      </c>
      <c r="H299" s="29">
        <f t="shared" ref="H299" si="555">IF(G299="","",AVERAGE(G295:G299))</f>
        <v>169.6788</v>
      </c>
      <c r="I299" s="29">
        <f t="shared" ref="I299" si="556">IF(H295="","",(AVERAGE(G295:G299)))</f>
        <v>169.6788</v>
      </c>
      <c r="J299" s="29">
        <f>IF(G299="","",AVERAGE($G$7:G299))</f>
        <v>152.71302389078488</v>
      </c>
      <c r="K299" s="14"/>
      <c r="L299" s="14"/>
      <c r="M299" s="14"/>
      <c r="N299" s="14"/>
      <c r="O299" s="14"/>
    </row>
    <row r="300" spans="1:15" s="13" customFormat="1" ht="12.75" x14ac:dyDescent="0.2">
      <c r="A300" s="12">
        <v>42</v>
      </c>
      <c r="B300" s="36">
        <v>45220</v>
      </c>
      <c r="C300" s="2">
        <f t="shared" si="484"/>
        <v>42</v>
      </c>
      <c r="D300" s="28">
        <v>181.58</v>
      </c>
      <c r="E300" s="28">
        <v>146.91999999999999</v>
      </c>
      <c r="F300" s="28">
        <v>87.19</v>
      </c>
      <c r="G300" s="11">
        <v>169.512</v>
      </c>
      <c r="H300" s="29">
        <f t="shared" ref="H300" si="557">IF(G300="","",AVERAGE(G295:G300))</f>
        <v>169.65099999999998</v>
      </c>
      <c r="I300" s="29">
        <f t="shared" ref="I300" si="558">IF(H295="","",(AVERAGE(G295:G300)))</f>
        <v>169.65099999999998</v>
      </c>
      <c r="J300" s="29">
        <f>IF(G300="","",AVERAGE($G$7:G300))</f>
        <v>152.77016326530602</v>
      </c>
      <c r="K300" s="14"/>
      <c r="L300" s="14"/>
      <c r="M300" s="14"/>
      <c r="N300" s="14"/>
      <c r="O300" s="14"/>
    </row>
    <row r="301" spans="1:15" s="13" customFormat="1" ht="12.75" x14ac:dyDescent="0.2">
      <c r="A301" s="12">
        <v>42</v>
      </c>
      <c r="B301" s="36">
        <v>45221</v>
      </c>
      <c r="C301" s="2">
        <f t="shared" si="484"/>
        <v>42</v>
      </c>
      <c r="D301" s="28">
        <v>181.58</v>
      </c>
      <c r="E301" s="28">
        <v>146.91999999999999</v>
      </c>
      <c r="F301" s="28">
        <v>87.19</v>
      </c>
      <c r="G301" s="11">
        <v>169.512</v>
      </c>
      <c r="H301" s="29">
        <f t="shared" ref="H301" si="559">IF(G301="","",AVERAGE(G295:G301))</f>
        <v>169.63114285714283</v>
      </c>
      <c r="I301" s="29">
        <f t="shared" ref="I301" si="560">IF(H295="","",(AVERAGE(G295:G301)))</f>
        <v>169.63114285714283</v>
      </c>
      <c r="J301" s="29">
        <f>IF(G301="","",AVERAGE($G$7:G301))</f>
        <v>152.82691525423721</v>
      </c>
      <c r="K301" s="14"/>
      <c r="L301" s="14"/>
      <c r="M301" s="14"/>
      <c r="N301" s="14"/>
      <c r="O301" s="14"/>
    </row>
    <row r="302" spans="1:15" s="13" customFormat="1" ht="12.75" x14ac:dyDescent="0.2">
      <c r="A302" s="12">
        <v>43</v>
      </c>
      <c r="B302" s="36">
        <v>45222</v>
      </c>
      <c r="C302" s="2">
        <f t="shared" si="484"/>
        <v>43</v>
      </c>
      <c r="D302" s="28">
        <v>181.58</v>
      </c>
      <c r="E302" s="28">
        <v>146.91999999999999</v>
      </c>
      <c r="F302" s="28">
        <v>87.19</v>
      </c>
      <c r="G302" s="11">
        <v>169.512</v>
      </c>
      <c r="H302" s="29">
        <f t="shared" ref="H302" si="561">IF(G302="","",AVERAGE(G302:G302))</f>
        <v>169.512</v>
      </c>
      <c r="I302" s="29">
        <f t="shared" ref="I302" si="562">IF(H302="","",(AVERAGE(G302:G302)))</f>
        <v>169.512</v>
      </c>
      <c r="J302" s="29">
        <f>IF(G302="","",AVERAGE($G$7:G302))</f>
        <v>152.8832837837837</v>
      </c>
      <c r="K302" s="14"/>
      <c r="L302" s="14"/>
      <c r="M302" s="14"/>
      <c r="N302" s="14"/>
      <c r="O302" s="14"/>
    </row>
    <row r="303" spans="1:15" s="13" customFormat="1" ht="12.75" x14ac:dyDescent="0.2">
      <c r="A303" s="12">
        <v>43</v>
      </c>
      <c r="B303" s="36">
        <v>45223</v>
      </c>
      <c r="C303" s="2">
        <f t="shared" si="484"/>
        <v>43</v>
      </c>
      <c r="D303" s="28">
        <v>181.58</v>
      </c>
      <c r="E303" s="28">
        <v>146.91999999999999</v>
      </c>
      <c r="F303" s="28">
        <v>87.19</v>
      </c>
      <c r="G303" s="11">
        <v>168.69</v>
      </c>
      <c r="H303" s="29">
        <f t="shared" ref="H303" si="563">IF(G303="","",AVERAGE(G302:G303))</f>
        <v>169.101</v>
      </c>
      <c r="I303" s="29">
        <f t="shared" ref="I303" si="564">IF(H302="","",(AVERAGE(G302:G303)))</f>
        <v>169.101</v>
      </c>
      <c r="J303" s="29">
        <f>IF(G303="","",AVERAGE($G$7:G303))</f>
        <v>152.93650505050496</v>
      </c>
      <c r="K303" s="14"/>
      <c r="L303" s="14"/>
      <c r="M303" s="14"/>
      <c r="N303" s="14"/>
      <c r="O303" s="14"/>
    </row>
    <row r="304" spans="1:15" s="13" customFormat="1" ht="12.75" x14ac:dyDescent="0.2">
      <c r="A304" s="12">
        <v>43</v>
      </c>
      <c r="B304" s="36">
        <v>45224</v>
      </c>
      <c r="C304" s="2">
        <f t="shared" si="484"/>
        <v>43</v>
      </c>
      <c r="D304" s="28">
        <v>180.76</v>
      </c>
      <c r="E304" s="28">
        <v>146.91999999999999</v>
      </c>
      <c r="F304" s="28">
        <v>87.19</v>
      </c>
      <c r="G304" s="11">
        <v>168.69</v>
      </c>
      <c r="H304" s="29">
        <f t="shared" ref="H304" si="565">IF(G304="","",AVERAGE(G302:G304))</f>
        <v>168.964</v>
      </c>
      <c r="I304" s="29">
        <f t="shared" ref="I304" si="566">IF(H302="","",(AVERAGE(G302:G304)))</f>
        <v>168.964</v>
      </c>
      <c r="J304" s="29">
        <f>IF(G304="","",AVERAGE($G$7:G304))</f>
        <v>152.98936912751671</v>
      </c>
      <c r="K304" s="14"/>
      <c r="L304" s="14"/>
      <c r="M304" s="14"/>
      <c r="N304" s="14"/>
      <c r="O304" s="14"/>
    </row>
    <row r="305" spans="1:15" s="13" customFormat="1" ht="12.75" x14ac:dyDescent="0.2">
      <c r="A305" s="12">
        <v>43</v>
      </c>
      <c r="B305" s="36">
        <v>45225</v>
      </c>
      <c r="C305" s="2">
        <f t="shared" si="484"/>
        <v>43</v>
      </c>
      <c r="D305" s="28">
        <v>180.76</v>
      </c>
      <c r="E305" s="28">
        <v>146.91999999999999</v>
      </c>
      <c r="F305" s="28">
        <v>87.19</v>
      </c>
      <c r="G305" s="11">
        <v>167.86</v>
      </c>
      <c r="H305" s="29">
        <f t="shared" ref="H305" si="567">IF(G305="","",AVERAGE(G302:G305))</f>
        <v>168.68799999999999</v>
      </c>
      <c r="I305" s="29">
        <f t="shared" ref="I305" si="568">IF(H302="","",(AVERAGE(G302:G305)))</f>
        <v>168.68799999999999</v>
      </c>
      <c r="J305" s="29">
        <f>IF(G305="","",AVERAGE($G$7:G305))</f>
        <v>153.03910367892971</v>
      </c>
      <c r="K305" s="14"/>
      <c r="L305" s="14"/>
      <c r="M305" s="14"/>
      <c r="N305" s="14"/>
      <c r="O305" s="14"/>
    </row>
    <row r="306" spans="1:15" s="13" customFormat="1" ht="12.75" x14ac:dyDescent="0.2">
      <c r="A306" s="12">
        <v>43</v>
      </c>
      <c r="B306" s="36">
        <v>45226</v>
      </c>
      <c r="C306" s="2">
        <f t="shared" si="484"/>
        <v>43</v>
      </c>
      <c r="D306" s="28">
        <v>180.76</v>
      </c>
      <c r="E306" s="28">
        <v>146.91999999999999</v>
      </c>
      <c r="F306" s="28">
        <v>87.19</v>
      </c>
      <c r="G306" s="11">
        <v>167.86</v>
      </c>
      <c r="H306" s="29">
        <f t="shared" ref="H306" si="569">IF(G306="","",AVERAGE(G302:G306))</f>
        <v>168.5224</v>
      </c>
      <c r="I306" s="29">
        <f t="shared" ref="I306" si="570">IF(H302="","",(AVERAGE(G302:G306)))</f>
        <v>168.5224</v>
      </c>
      <c r="J306" s="29">
        <f>IF(G306="","",AVERAGE($G$7:G306))</f>
        <v>153.0885066666666</v>
      </c>
      <c r="K306" s="14"/>
      <c r="L306" s="14"/>
      <c r="M306" s="14"/>
      <c r="N306" s="14"/>
      <c r="O306" s="14"/>
    </row>
    <row r="307" spans="1:15" s="13" customFormat="1" ht="12.75" x14ac:dyDescent="0.2">
      <c r="A307" s="12">
        <v>43</v>
      </c>
      <c r="B307" s="36">
        <v>45227</v>
      </c>
      <c r="C307" s="2">
        <f t="shared" si="484"/>
        <v>43</v>
      </c>
      <c r="D307" s="28">
        <v>180.76</v>
      </c>
      <c r="E307" s="28">
        <v>146.91999999999999</v>
      </c>
      <c r="F307" s="28">
        <v>87.19</v>
      </c>
      <c r="G307" s="11">
        <v>167.86</v>
      </c>
      <c r="H307" s="29">
        <f t="shared" ref="H307" si="571">IF(G307="","",AVERAGE(G302:G307))</f>
        <v>168.41200000000001</v>
      </c>
      <c r="I307" s="29">
        <f t="shared" ref="I307" si="572">IF(H302="","",(AVERAGE(G302:G307)))</f>
        <v>168.41200000000001</v>
      </c>
      <c r="J307" s="29">
        <f>IF(G307="","",AVERAGE($G$7:G307))</f>
        <v>153.13758139534878</v>
      </c>
      <c r="K307" s="14"/>
      <c r="L307" s="14"/>
      <c r="M307" s="14"/>
      <c r="N307" s="14"/>
      <c r="O307" s="14"/>
    </row>
    <row r="308" spans="1:15" s="13" customFormat="1" ht="12.75" x14ac:dyDescent="0.2">
      <c r="A308" s="12">
        <v>43</v>
      </c>
      <c r="B308" s="36">
        <v>45228</v>
      </c>
      <c r="C308" s="2">
        <f t="shared" si="484"/>
        <v>43</v>
      </c>
      <c r="D308" s="28">
        <v>180.76</v>
      </c>
      <c r="E308" s="28">
        <v>146.91999999999999</v>
      </c>
      <c r="F308" s="28">
        <v>87.19</v>
      </c>
      <c r="G308" s="11">
        <v>167.86</v>
      </c>
      <c r="H308" s="29">
        <f t="shared" ref="H308" si="573">IF(G308="","",AVERAGE(G302:G308))</f>
        <v>168.33314285714283</v>
      </c>
      <c r="I308" s="29">
        <f t="shared" ref="I308" si="574">IF(H302="","",(AVERAGE(G302:G308)))</f>
        <v>168.33314285714283</v>
      </c>
      <c r="J308" s="29">
        <f>IF(G308="","",AVERAGE($G$7:G308))</f>
        <v>153.18633112582776</v>
      </c>
      <c r="K308" s="14"/>
      <c r="L308" s="14"/>
      <c r="M308" s="14"/>
      <c r="N308" s="14"/>
      <c r="O308" s="14"/>
    </row>
    <row r="309" spans="1:15" s="13" customFormat="1" ht="12.75" x14ac:dyDescent="0.2">
      <c r="A309" s="12">
        <v>44</v>
      </c>
      <c r="B309" s="36">
        <v>45229</v>
      </c>
      <c r="C309" s="2">
        <f t="shared" si="484"/>
        <v>44</v>
      </c>
      <c r="D309" s="28">
        <v>180.76</v>
      </c>
      <c r="E309" s="28">
        <v>146.91999999999999</v>
      </c>
      <c r="F309" s="28">
        <v>87.19</v>
      </c>
      <c r="G309" s="11">
        <v>167.86</v>
      </c>
      <c r="H309" s="29">
        <f t="shared" ref="H309" si="575">IF(G309="","",AVERAGE(G309:G309))</f>
        <v>167.86</v>
      </c>
      <c r="I309" s="29">
        <f t="shared" ref="I309" si="576">IF(H309="","",(AVERAGE(G309:G309)))</f>
        <v>167.86</v>
      </c>
      <c r="J309" s="29">
        <f>IF(G309="","",AVERAGE($G$7:G309))</f>
        <v>153.23475907590753</v>
      </c>
      <c r="K309" s="14"/>
      <c r="L309" s="14"/>
      <c r="M309" s="14"/>
      <c r="N309" s="14"/>
      <c r="O309" s="14"/>
    </row>
    <row r="310" spans="1:15" s="13" customFormat="1" ht="12.75" x14ac:dyDescent="0.2">
      <c r="A310" s="12">
        <v>44</v>
      </c>
      <c r="B310" s="36">
        <v>45230</v>
      </c>
      <c r="C310" s="2">
        <f t="shared" si="484"/>
        <v>44</v>
      </c>
      <c r="D310" s="28">
        <v>180.76</v>
      </c>
      <c r="E310" s="28">
        <v>146.91999999999999</v>
      </c>
      <c r="F310" s="28">
        <v>87.19</v>
      </c>
      <c r="G310" s="11">
        <v>167.86</v>
      </c>
      <c r="H310" s="29">
        <f t="shared" ref="H310" si="577">IF(G310="","",AVERAGE(G309:G310))</f>
        <v>167.86</v>
      </c>
      <c r="I310" s="29">
        <f t="shared" ref="I310" si="578">IF(H309="","",(AVERAGE(G309:G310)))</f>
        <v>167.86</v>
      </c>
      <c r="J310" s="29">
        <f>IF(G310="","",AVERAGE($G$7:G310))</f>
        <v>153.28286842105257</v>
      </c>
      <c r="K310" s="14"/>
      <c r="L310" s="14"/>
      <c r="M310" s="14"/>
      <c r="N310" s="14"/>
      <c r="O310" s="14"/>
    </row>
    <row r="311" spans="1:15" s="13" customFormat="1" ht="12.75" x14ac:dyDescent="0.2">
      <c r="A311" s="12">
        <v>44</v>
      </c>
      <c r="B311" s="36">
        <v>45231</v>
      </c>
      <c r="C311" s="2">
        <f t="shared" si="484"/>
        <v>44</v>
      </c>
      <c r="D311" s="28">
        <v>180.76</v>
      </c>
      <c r="E311" s="28">
        <v>161.91999999999999</v>
      </c>
      <c r="F311" s="28">
        <v>88.84</v>
      </c>
      <c r="G311" s="11">
        <v>167.03</v>
      </c>
      <c r="H311" s="29">
        <f t="shared" ref="H311" si="579">IF(G311="","",AVERAGE(G309:G311))</f>
        <v>167.58333333333334</v>
      </c>
      <c r="I311" s="29">
        <f t="shared" ref="I311" si="580">IF(H309="","",(AVERAGE(G309:G311)))</f>
        <v>167.58333333333334</v>
      </c>
      <c r="J311" s="29">
        <f>IF(G311="","",AVERAGE($G$7:G311))</f>
        <v>153.32794098360651</v>
      </c>
      <c r="K311" s="14"/>
      <c r="L311" s="14"/>
      <c r="M311" s="14"/>
      <c r="N311" s="14"/>
      <c r="O311" s="14"/>
    </row>
    <row r="312" spans="1:15" s="13" customFormat="1" ht="12.75" x14ac:dyDescent="0.2">
      <c r="A312" s="12">
        <v>44</v>
      </c>
      <c r="B312" s="36">
        <v>45232</v>
      </c>
      <c r="C312" s="2">
        <f t="shared" si="484"/>
        <v>44</v>
      </c>
      <c r="D312" s="28">
        <v>180.76</v>
      </c>
      <c r="E312" s="28">
        <v>161.91999999999999</v>
      </c>
      <c r="F312" s="28">
        <v>88.84</v>
      </c>
      <c r="G312" s="11">
        <v>167.03</v>
      </c>
      <c r="H312" s="29">
        <f t="shared" ref="H312" si="581">IF(G312="","",AVERAGE(G309:G312))</f>
        <v>167.44499999999999</v>
      </c>
      <c r="I312" s="29">
        <f t="shared" ref="I312" si="582">IF(H309="","",(AVERAGE(G309:G312)))</f>
        <v>167.44499999999999</v>
      </c>
      <c r="J312" s="29">
        <f>IF(G312="","",AVERAGE($G$7:G312))</f>
        <v>153.37271895424831</v>
      </c>
      <c r="K312" s="14"/>
      <c r="L312" s="14"/>
      <c r="M312" s="14"/>
      <c r="N312" s="14"/>
      <c r="O312" s="14"/>
    </row>
    <row r="313" spans="1:15" s="13" customFormat="1" ht="12.75" x14ac:dyDescent="0.2">
      <c r="A313" s="12">
        <v>44</v>
      </c>
      <c r="B313" s="36">
        <v>45233</v>
      </c>
      <c r="C313" s="2">
        <f t="shared" si="484"/>
        <v>44</v>
      </c>
      <c r="D313" s="28">
        <v>180.76</v>
      </c>
      <c r="E313" s="28">
        <v>161.91999999999999</v>
      </c>
      <c r="F313" s="28">
        <v>88.84</v>
      </c>
      <c r="G313" s="11">
        <v>167.03</v>
      </c>
      <c r="H313" s="29">
        <f t="shared" ref="H313" si="583">IF(G313="","",AVERAGE(G309:G313))</f>
        <v>167.36199999999999</v>
      </c>
      <c r="I313" s="29">
        <f t="shared" ref="I313" si="584">IF(H309="","",(AVERAGE(G309:G313)))</f>
        <v>167.36199999999999</v>
      </c>
      <c r="J313" s="29">
        <f>IF(G313="","",AVERAGE($G$7:G313))</f>
        <v>153.41720521172633</v>
      </c>
      <c r="K313" s="14"/>
      <c r="L313" s="14"/>
      <c r="M313" s="14"/>
      <c r="N313" s="14"/>
      <c r="O313" s="14"/>
    </row>
    <row r="314" spans="1:15" s="13" customFormat="1" ht="12.75" x14ac:dyDescent="0.2">
      <c r="A314" s="12">
        <v>44</v>
      </c>
      <c r="B314" s="36">
        <v>45234</v>
      </c>
      <c r="C314" s="2">
        <f t="shared" si="484"/>
        <v>44</v>
      </c>
      <c r="D314" s="28">
        <v>180.76</v>
      </c>
      <c r="E314" s="28">
        <v>161.91999999999999</v>
      </c>
      <c r="F314" s="28">
        <v>88.84</v>
      </c>
      <c r="G314" s="11">
        <v>167.03</v>
      </c>
      <c r="H314" s="29">
        <f t="shared" ref="H314" si="585">IF(G314="","",AVERAGE(G309:G314))</f>
        <v>167.30666666666664</v>
      </c>
      <c r="I314" s="29">
        <f t="shared" ref="I314" si="586">IF(H309="","",(AVERAGE(G309:G314)))</f>
        <v>167.30666666666664</v>
      </c>
      <c r="J314" s="29">
        <f>IF(G314="","",AVERAGE($G$7:G314))</f>
        <v>153.46140259740253</v>
      </c>
      <c r="K314" s="14"/>
      <c r="L314" s="14"/>
      <c r="M314" s="14"/>
      <c r="N314" s="14"/>
      <c r="O314" s="14"/>
    </row>
    <row r="315" spans="1:15" s="13" customFormat="1" ht="12.75" x14ac:dyDescent="0.2">
      <c r="A315" s="12">
        <v>44</v>
      </c>
      <c r="B315" s="36">
        <v>45235</v>
      </c>
      <c r="C315" s="2">
        <f t="shared" si="484"/>
        <v>44</v>
      </c>
      <c r="D315" s="28">
        <v>180.76</v>
      </c>
      <c r="E315" s="28">
        <v>161.91999999999999</v>
      </c>
      <c r="F315" s="28">
        <v>88.84</v>
      </c>
      <c r="G315" s="11">
        <v>167.03</v>
      </c>
      <c r="H315" s="29">
        <f t="shared" ref="H315" si="587">IF(G315="","",AVERAGE(G309:G315))</f>
        <v>167.26714285714283</v>
      </c>
      <c r="I315" s="29">
        <f t="shared" ref="I315" si="588">IF(H309="","",(AVERAGE(G309:G315)))</f>
        <v>167.26714285714283</v>
      </c>
      <c r="J315" s="29">
        <f>IF(G315="","",AVERAGE($G$7:G315))</f>
        <v>153.50531391585753</v>
      </c>
      <c r="K315" s="14"/>
      <c r="L315" s="14"/>
      <c r="M315" s="14"/>
      <c r="N315" s="14"/>
      <c r="O315" s="14"/>
    </row>
    <row r="316" spans="1:15" s="13" customFormat="1" ht="12.75" x14ac:dyDescent="0.2">
      <c r="A316" s="12">
        <v>45</v>
      </c>
      <c r="B316" s="36">
        <v>45236</v>
      </c>
      <c r="C316" s="2">
        <f t="shared" si="484"/>
        <v>45</v>
      </c>
      <c r="D316" s="28">
        <v>180.76</v>
      </c>
      <c r="E316" s="28">
        <v>161.91999999999999</v>
      </c>
      <c r="F316" s="28">
        <v>88.84</v>
      </c>
      <c r="G316" s="11">
        <v>167.03</v>
      </c>
      <c r="H316" s="29">
        <f t="shared" ref="H316" si="589">IF(G316="","",AVERAGE(G316:G316))</f>
        <v>167.03</v>
      </c>
      <c r="I316" s="29">
        <f t="shared" ref="I316" si="590">IF(H316="","",(AVERAGE(G316:G316)))</f>
        <v>167.03</v>
      </c>
      <c r="J316" s="29">
        <f>IF(G316="","",AVERAGE($G$7:G316))</f>
        <v>153.54894193548378</v>
      </c>
      <c r="K316" s="14"/>
      <c r="L316" s="14"/>
      <c r="M316" s="14"/>
      <c r="N316" s="14"/>
      <c r="O316" s="14"/>
    </row>
    <row r="317" spans="1:15" s="13" customFormat="1" ht="12.75" x14ac:dyDescent="0.2">
      <c r="A317" s="12">
        <v>45</v>
      </c>
      <c r="B317" s="36">
        <v>45237</v>
      </c>
      <c r="C317" s="2">
        <f t="shared" si="484"/>
        <v>45</v>
      </c>
      <c r="D317" s="28">
        <v>180.76</v>
      </c>
      <c r="E317" s="28">
        <v>161.91999999999999</v>
      </c>
      <c r="F317" s="28">
        <v>88.84</v>
      </c>
      <c r="G317" s="11">
        <v>167.03</v>
      </c>
      <c r="H317" s="29">
        <f t="shared" ref="H317" si="591">IF(G317="","",AVERAGE(G316:G317))</f>
        <v>167.03</v>
      </c>
      <c r="I317" s="29">
        <f t="shared" ref="I317" si="592">IF(H316="","",(AVERAGE(G316:G317)))</f>
        <v>167.03</v>
      </c>
      <c r="J317" s="29">
        <f>IF(G317="","",AVERAGE($G$7:G317))</f>
        <v>153.59228938906745</v>
      </c>
      <c r="K317" s="14"/>
      <c r="L317" s="14"/>
      <c r="M317" s="14"/>
      <c r="N317" s="14"/>
      <c r="O317" s="14"/>
    </row>
    <row r="318" spans="1:15" s="13" customFormat="1" ht="12.75" x14ac:dyDescent="0.2">
      <c r="A318" s="12">
        <v>45</v>
      </c>
      <c r="B318" s="36">
        <v>45238</v>
      </c>
      <c r="C318" s="2">
        <f t="shared" si="484"/>
        <v>45</v>
      </c>
      <c r="D318" s="28">
        <v>180.76</v>
      </c>
      <c r="E318" s="28">
        <v>161.91999999999999</v>
      </c>
      <c r="F318" s="28">
        <v>88.84</v>
      </c>
      <c r="G318" s="11">
        <v>166.21</v>
      </c>
      <c r="H318" s="29">
        <f t="shared" ref="H318" si="593">IF(G318="","",AVERAGE(G316:G318))</f>
        <v>166.75666666666666</v>
      </c>
      <c r="I318" s="29">
        <f t="shared" ref="I318" si="594">IF(H316="","",(AVERAGE(G316:G318)))</f>
        <v>166.75666666666666</v>
      </c>
      <c r="J318" s="29">
        <f>IF(G318="","",AVERAGE($G$7:G318))</f>
        <v>153.63273076923068</v>
      </c>
      <c r="K318" s="14"/>
      <c r="L318" s="14"/>
      <c r="M318" s="14"/>
      <c r="N318" s="14"/>
      <c r="O318" s="14"/>
    </row>
    <row r="319" spans="1:15" s="13" customFormat="1" ht="12.75" x14ac:dyDescent="0.2">
      <c r="A319" s="12">
        <v>45</v>
      </c>
      <c r="B319" s="36">
        <v>45239</v>
      </c>
      <c r="C319" s="2">
        <f t="shared" si="484"/>
        <v>45</v>
      </c>
      <c r="D319" s="28">
        <v>179.93</v>
      </c>
      <c r="E319" s="28">
        <v>161.91999999999999</v>
      </c>
      <c r="F319" s="28">
        <v>88.84</v>
      </c>
      <c r="G319" s="11">
        <v>165.38</v>
      </c>
      <c r="H319" s="29">
        <f t="shared" ref="H319" si="595">IF(G319="","",AVERAGE(G316:G319))</f>
        <v>166.41249999999999</v>
      </c>
      <c r="I319" s="29">
        <f t="shared" ref="I319" si="596">IF(H316="","",(AVERAGE(G316:G319)))</f>
        <v>166.41249999999999</v>
      </c>
      <c r="J319" s="29">
        <f>IF(G319="","",AVERAGE($G$7:G319))</f>
        <v>153.67026198083059</v>
      </c>
      <c r="K319" s="14"/>
      <c r="L319" s="14"/>
      <c r="M319" s="14"/>
      <c r="N319" s="14"/>
      <c r="O319" s="14"/>
    </row>
    <row r="320" spans="1:15" s="13" customFormat="1" ht="12.75" x14ac:dyDescent="0.2">
      <c r="A320" s="12">
        <v>45</v>
      </c>
      <c r="B320" s="36">
        <v>45240</v>
      </c>
      <c r="C320" s="2">
        <f t="shared" si="484"/>
        <v>45</v>
      </c>
      <c r="D320" s="28">
        <v>179.93</v>
      </c>
      <c r="E320" s="28">
        <v>161.91999999999999</v>
      </c>
      <c r="F320" s="28">
        <v>88.84</v>
      </c>
      <c r="G320" s="11">
        <v>165.38</v>
      </c>
      <c r="H320" s="29">
        <f t="shared" ref="H320" si="597">IF(G320="","",AVERAGE(G316:G320))</f>
        <v>166.20599999999999</v>
      </c>
      <c r="I320" s="29">
        <f t="shared" ref="I320" si="598">IF(H316="","",(AVERAGE(G316:G320)))</f>
        <v>166.20599999999999</v>
      </c>
      <c r="J320" s="29">
        <f>IF(G320="","",AVERAGE($G$7:G320))</f>
        <v>153.70755414012729</v>
      </c>
      <c r="K320" s="14"/>
      <c r="L320" s="14"/>
      <c r="M320" s="14"/>
      <c r="N320" s="14"/>
      <c r="O320" s="14"/>
    </row>
    <row r="321" spans="1:15" s="13" customFormat="1" ht="12.75" x14ac:dyDescent="0.2">
      <c r="A321" s="12">
        <v>45</v>
      </c>
      <c r="B321" s="36">
        <v>45241</v>
      </c>
      <c r="C321" s="2">
        <f t="shared" si="484"/>
        <v>45</v>
      </c>
      <c r="D321" s="28">
        <v>179.93</v>
      </c>
      <c r="E321" s="28">
        <v>161.91999999999999</v>
      </c>
      <c r="F321" s="28">
        <v>88.84</v>
      </c>
      <c r="G321" s="11">
        <v>164.55</v>
      </c>
      <c r="H321" s="29">
        <f t="shared" ref="H321" si="599">IF(G321="","",AVERAGE(G316:G321))</f>
        <v>165.92999999999998</v>
      </c>
      <c r="I321" s="29">
        <f t="shared" ref="I321" si="600">IF(H316="","",(AVERAGE(G316:G321)))</f>
        <v>165.92999999999998</v>
      </c>
      <c r="J321" s="29">
        <f>IF(G321="","",AVERAGE($G$7:G321))</f>
        <v>153.74197460317453</v>
      </c>
      <c r="K321" s="14"/>
      <c r="L321" s="14"/>
      <c r="M321" s="14"/>
      <c r="N321" s="14"/>
      <c r="O321" s="14"/>
    </row>
    <row r="322" spans="1:15" s="13" customFormat="1" ht="12.75" x14ac:dyDescent="0.2">
      <c r="A322" s="12">
        <v>45</v>
      </c>
      <c r="B322" s="36">
        <v>45242</v>
      </c>
      <c r="C322" s="2">
        <f t="shared" si="484"/>
        <v>45</v>
      </c>
      <c r="D322" s="28">
        <v>179.93</v>
      </c>
      <c r="E322" s="28">
        <v>161.91999999999999</v>
      </c>
      <c r="F322" s="28">
        <v>88.84</v>
      </c>
      <c r="G322" s="11">
        <v>164.55</v>
      </c>
      <c r="H322" s="29">
        <f t="shared" ref="H322" si="601">IF(G322="","",AVERAGE(G316:G322))</f>
        <v>165.73285714285711</v>
      </c>
      <c r="I322" s="29">
        <f t="shared" ref="I322" si="602">IF(H316="","",(AVERAGE(G316:G322)))</f>
        <v>165.73285714285711</v>
      </c>
      <c r="J322" s="29">
        <f>IF(G322="","",AVERAGE($G$7:G322))</f>
        <v>153.77617721518979</v>
      </c>
      <c r="K322" s="14"/>
      <c r="L322" s="14"/>
      <c r="M322" s="14"/>
      <c r="N322" s="14"/>
      <c r="O322" s="14"/>
    </row>
    <row r="323" spans="1:15" s="13" customFormat="1" ht="12.75" x14ac:dyDescent="0.2">
      <c r="A323" s="12">
        <v>46</v>
      </c>
      <c r="B323" s="36">
        <v>45243</v>
      </c>
      <c r="C323" s="2">
        <f t="shared" si="484"/>
        <v>46</v>
      </c>
      <c r="D323" s="28">
        <v>179.93</v>
      </c>
      <c r="E323" s="28">
        <v>161.91999999999999</v>
      </c>
      <c r="F323" s="28">
        <v>88.84</v>
      </c>
      <c r="G323" s="11">
        <v>164.55</v>
      </c>
      <c r="H323" s="29">
        <f t="shared" ref="H323" si="603">IF(G323="","",AVERAGE(G323:G323))</f>
        <v>164.55</v>
      </c>
      <c r="I323" s="29">
        <f t="shared" ref="I323" si="604">IF(H323="","",(AVERAGE(G323:G323)))</f>
        <v>164.55</v>
      </c>
      <c r="J323" s="29">
        <f>IF(G323="","",AVERAGE($G$7:G323))</f>
        <v>153.81016403785483</v>
      </c>
      <c r="K323" s="14"/>
      <c r="L323" s="14"/>
      <c r="M323" s="14"/>
      <c r="N323" s="14"/>
      <c r="O323" s="14"/>
    </row>
    <row r="324" spans="1:15" s="13" customFormat="1" ht="12.75" x14ac:dyDescent="0.2">
      <c r="A324" s="12">
        <v>46</v>
      </c>
      <c r="B324" s="36">
        <v>45244</v>
      </c>
      <c r="C324" s="2">
        <f t="shared" si="484"/>
        <v>46</v>
      </c>
      <c r="D324" s="28">
        <v>179.1</v>
      </c>
      <c r="E324" s="28">
        <v>161.91999999999999</v>
      </c>
      <c r="F324" s="28">
        <v>88.84</v>
      </c>
      <c r="G324" s="11">
        <v>164.55</v>
      </c>
      <c r="H324" s="29">
        <f t="shared" ref="H324" si="605">IF(G324="","",AVERAGE(G323:G324))</f>
        <v>164.55</v>
      </c>
      <c r="I324" s="29">
        <f t="shared" ref="I324" si="606">IF(H323="","",(AVERAGE(G323:G324)))</f>
        <v>164.55</v>
      </c>
      <c r="J324" s="29">
        <f>IF(G324="","",AVERAGE($G$7:G324))</f>
        <v>153.84393710691819</v>
      </c>
      <c r="K324" s="14"/>
      <c r="L324" s="14"/>
      <c r="M324" s="14"/>
      <c r="N324" s="14"/>
      <c r="O324" s="14"/>
    </row>
    <row r="325" spans="1:15" s="13" customFormat="1" ht="12.75" x14ac:dyDescent="0.2">
      <c r="A325" s="12">
        <v>46</v>
      </c>
      <c r="B325" s="36">
        <v>45245</v>
      </c>
      <c r="C325" s="2">
        <f t="shared" si="484"/>
        <v>46</v>
      </c>
      <c r="D325" s="28">
        <v>179.1</v>
      </c>
      <c r="E325" s="28">
        <v>161.91999999999999</v>
      </c>
      <c r="F325" s="28">
        <v>88.84</v>
      </c>
      <c r="G325" s="11">
        <v>162.9</v>
      </c>
      <c r="H325" s="29">
        <f t="shared" ref="H325" si="607">IF(G325="","",AVERAGE(G323:G325))</f>
        <v>164</v>
      </c>
      <c r="I325" s="29">
        <f t="shared" ref="I325" si="608">IF(H323="","",(AVERAGE(G323:G325)))</f>
        <v>164</v>
      </c>
      <c r="J325" s="29">
        <f>IF(G325="","",AVERAGE($G$7:G325))</f>
        <v>153.87232601880874</v>
      </c>
      <c r="K325" s="14"/>
      <c r="L325" s="14"/>
      <c r="M325" s="14"/>
      <c r="N325" s="14"/>
      <c r="O325" s="14"/>
    </row>
    <row r="326" spans="1:15" s="13" customFormat="1" ht="12.75" x14ac:dyDescent="0.2">
      <c r="A326" s="12">
        <v>46</v>
      </c>
      <c r="B326" s="36">
        <v>45246</v>
      </c>
      <c r="C326" s="2">
        <f t="shared" si="484"/>
        <v>46</v>
      </c>
      <c r="D326" s="28">
        <v>178.27699999999999</v>
      </c>
      <c r="E326" s="28">
        <v>161.91999999999999</v>
      </c>
      <c r="F326" s="28">
        <v>88.84</v>
      </c>
      <c r="G326" s="11">
        <v>162.07400000000001</v>
      </c>
      <c r="H326" s="29">
        <f t="shared" ref="H326" si="609">IF(G326="","",AVERAGE(G323:G326))</f>
        <v>163.51850000000002</v>
      </c>
      <c r="I326" s="29">
        <f t="shared" ref="I326" si="610">IF(H323="","",(AVERAGE(G323:G326)))</f>
        <v>163.51850000000002</v>
      </c>
      <c r="J326" s="29">
        <f>IF(G326="","",AVERAGE($G$7:G326))</f>
        <v>153.89795624999994</v>
      </c>
      <c r="K326" s="14"/>
      <c r="L326" s="14"/>
      <c r="M326" s="14"/>
      <c r="N326" s="14"/>
      <c r="O326" s="14"/>
    </row>
    <row r="327" spans="1:15" s="13" customFormat="1" ht="12.75" x14ac:dyDescent="0.2">
      <c r="A327" s="12">
        <v>46</v>
      </c>
      <c r="B327" s="36">
        <v>45247</v>
      </c>
      <c r="C327" s="2">
        <f t="shared" si="484"/>
        <v>46</v>
      </c>
      <c r="D327" s="28">
        <v>177.45</v>
      </c>
      <c r="E327" s="28">
        <v>161.91999999999999</v>
      </c>
      <c r="F327" s="28">
        <v>88.84</v>
      </c>
      <c r="G327" s="11">
        <v>162.07400000000001</v>
      </c>
      <c r="H327" s="29">
        <f t="shared" ref="H327" si="611">IF(G327="","",AVERAGE(G323:G327))</f>
        <v>163.22960000000003</v>
      </c>
      <c r="I327" s="29">
        <f t="shared" ref="I327" si="612">IF(H323="","",(AVERAGE(G323:G327)))</f>
        <v>163.22960000000003</v>
      </c>
      <c r="J327" s="29">
        <f>IF(G327="","",AVERAGE($G$7:G327))</f>
        <v>153.92342679127719</v>
      </c>
      <c r="K327" s="14"/>
      <c r="L327" s="14"/>
      <c r="M327" s="14"/>
      <c r="N327" s="14"/>
      <c r="O327" s="14"/>
    </row>
    <row r="328" spans="1:15" s="13" customFormat="1" ht="12.75" x14ac:dyDescent="0.2">
      <c r="A328" s="12">
        <v>46</v>
      </c>
      <c r="B328" s="36">
        <v>45248</v>
      </c>
      <c r="C328" s="2">
        <f t="shared" ref="C328:C372" si="613">IF(G328&gt;0,A328,"")</f>
        <v>46</v>
      </c>
      <c r="D328" s="28">
        <v>177.45</v>
      </c>
      <c r="E328" s="28">
        <v>161.91999999999999</v>
      </c>
      <c r="F328" s="28">
        <v>88.84</v>
      </c>
      <c r="G328" s="11">
        <v>161.25</v>
      </c>
      <c r="H328" s="29">
        <f t="shared" ref="H328" si="614">IF(G328="","",AVERAGE(G323:G328))</f>
        <v>162.89966666666669</v>
      </c>
      <c r="I328" s="29">
        <f t="shared" ref="I328" si="615">IF(H323="","",(AVERAGE(G323:G328)))</f>
        <v>162.89966666666669</v>
      </c>
      <c r="J328" s="29">
        <f>IF(G328="","",AVERAGE($G$7:G328))</f>
        <v>153.94618012422356</v>
      </c>
      <c r="K328" s="14"/>
      <c r="L328" s="14"/>
      <c r="M328" s="14"/>
      <c r="N328" s="14"/>
      <c r="O328" s="14"/>
    </row>
    <row r="329" spans="1:15" s="13" customFormat="1" ht="12.75" x14ac:dyDescent="0.2">
      <c r="A329" s="12">
        <v>46</v>
      </c>
      <c r="B329" s="36">
        <v>45249</v>
      </c>
      <c r="C329" s="2">
        <f t="shared" si="613"/>
        <v>46</v>
      </c>
      <c r="D329" s="28">
        <v>177.45</v>
      </c>
      <c r="E329" s="28">
        <v>161.91999999999999</v>
      </c>
      <c r="F329" s="28">
        <v>88.84</v>
      </c>
      <c r="G329" s="11">
        <v>161.25</v>
      </c>
      <c r="H329" s="29">
        <f t="shared" ref="H329" si="616">IF(G329="","",AVERAGE(G323:G329))</f>
        <v>162.66400000000002</v>
      </c>
      <c r="I329" s="29">
        <f t="shared" ref="I329" si="617">IF(H323="","",(AVERAGE(G323:G329)))</f>
        <v>162.66400000000002</v>
      </c>
      <c r="J329" s="29">
        <f>IF(G329="","",AVERAGE($G$7:G329))</f>
        <v>153.9687925696594</v>
      </c>
      <c r="K329" s="14"/>
      <c r="L329" s="14"/>
      <c r="M329" s="14"/>
      <c r="N329" s="14"/>
      <c r="O329" s="14"/>
    </row>
    <row r="330" spans="1:15" s="13" customFormat="1" ht="12.75" x14ac:dyDescent="0.2">
      <c r="A330" s="12">
        <v>47</v>
      </c>
      <c r="B330" s="36">
        <v>45250</v>
      </c>
      <c r="C330" s="2">
        <f t="shared" si="613"/>
        <v>47</v>
      </c>
      <c r="D330" s="28">
        <v>177.45</v>
      </c>
      <c r="E330" s="28">
        <v>161.91999999999999</v>
      </c>
      <c r="F330" s="28">
        <v>88.84</v>
      </c>
      <c r="G330" s="11">
        <v>161.25</v>
      </c>
      <c r="H330" s="29">
        <f t="shared" ref="H330" si="618">IF(G330="","",AVERAGE(G330:G330))</f>
        <v>161.25</v>
      </c>
      <c r="I330" s="29">
        <f t="shared" ref="I330" si="619">IF(H330="","",(AVERAGE(G330:G330)))</f>
        <v>161.25</v>
      </c>
      <c r="J330" s="29">
        <f>IF(G330="","",AVERAGE($G$7:G330))</f>
        <v>153.99126543209871</v>
      </c>
      <c r="K330" s="14"/>
      <c r="L330" s="14"/>
      <c r="M330" s="14"/>
      <c r="N330" s="14"/>
      <c r="O330" s="14"/>
    </row>
    <row r="331" spans="1:15" s="13" customFormat="1" ht="12.75" x14ac:dyDescent="0.2">
      <c r="A331" s="12">
        <v>47</v>
      </c>
      <c r="B331" s="36">
        <v>45251</v>
      </c>
      <c r="C331" s="2">
        <f t="shared" si="613"/>
        <v>47</v>
      </c>
      <c r="D331" s="28">
        <v>177.45</v>
      </c>
      <c r="E331" s="28">
        <v>161.91999999999999</v>
      </c>
      <c r="F331" s="28">
        <v>88.84</v>
      </c>
      <c r="G331" s="11">
        <v>161.25</v>
      </c>
      <c r="H331" s="29">
        <f t="shared" ref="H331" si="620">IF(G331="","",AVERAGE(G330:G331))</f>
        <v>161.25</v>
      </c>
      <c r="I331" s="29">
        <f t="shared" ref="I331" si="621">IF(H330="","",(AVERAGE(G330:G331)))</f>
        <v>161.25</v>
      </c>
      <c r="J331" s="29">
        <f>IF(G331="","",AVERAGE($G$7:G331))</f>
        <v>154.01359999999994</v>
      </c>
      <c r="K331" s="14"/>
      <c r="L331" s="14"/>
      <c r="M331" s="14"/>
      <c r="N331" s="14"/>
      <c r="O331" s="14"/>
    </row>
    <row r="332" spans="1:15" s="13" customFormat="1" ht="12.75" x14ac:dyDescent="0.2">
      <c r="A332" s="12">
        <v>47</v>
      </c>
      <c r="B332" s="36">
        <v>45252</v>
      </c>
      <c r="C332" s="2">
        <f t="shared" si="613"/>
        <v>47</v>
      </c>
      <c r="D332" s="28">
        <v>176.62</v>
      </c>
      <c r="E332" s="28">
        <v>161.91999999999999</v>
      </c>
      <c r="F332" s="28">
        <v>88.84</v>
      </c>
      <c r="G332" s="11">
        <v>161.25</v>
      </c>
      <c r="H332" s="29">
        <f t="shared" ref="H332" si="622">IF(G332="","",AVERAGE(G330:G332))</f>
        <v>161.25</v>
      </c>
      <c r="I332" s="29">
        <f t="shared" ref="I332" si="623">IF(H330="","",(AVERAGE(G330:G332)))</f>
        <v>161.25</v>
      </c>
      <c r="J332" s="29">
        <f>IF(G332="","",AVERAGE($G$7:G332))</f>
        <v>154.03579754601222</v>
      </c>
      <c r="K332" s="14"/>
      <c r="L332" s="14"/>
      <c r="M332" s="14"/>
      <c r="N332" s="14"/>
      <c r="O332" s="14"/>
    </row>
    <row r="333" spans="1:15" s="13" customFormat="1" ht="12.75" x14ac:dyDescent="0.2">
      <c r="A333" s="12">
        <v>47</v>
      </c>
      <c r="B333" s="36">
        <v>45253</v>
      </c>
      <c r="C333" s="2">
        <f t="shared" si="613"/>
        <v>47</v>
      </c>
      <c r="D333" s="28">
        <v>175.8</v>
      </c>
      <c r="E333" s="28">
        <v>161.91999999999999</v>
      </c>
      <c r="F333" s="28">
        <v>88.84</v>
      </c>
      <c r="G333" s="11">
        <v>160.41999999999999</v>
      </c>
      <c r="H333" s="29">
        <f t="shared" ref="H333" si="624">IF(G333="","",AVERAGE(G330:G333))</f>
        <v>161.04249999999999</v>
      </c>
      <c r="I333" s="29">
        <f t="shared" ref="I333" si="625">IF(H330="","",(AVERAGE(G330:G333)))</f>
        <v>161.04249999999999</v>
      </c>
      <c r="J333" s="29">
        <f>IF(G333="","",AVERAGE($G$7:G333))</f>
        <v>154.05532110091738</v>
      </c>
      <c r="K333" s="14"/>
      <c r="L333" s="14"/>
      <c r="M333" s="14"/>
      <c r="N333" s="14"/>
      <c r="O333" s="14"/>
    </row>
    <row r="334" spans="1:15" s="13" customFormat="1" ht="12.75" x14ac:dyDescent="0.2">
      <c r="A334" s="12">
        <v>47</v>
      </c>
      <c r="B334" s="36">
        <v>45254</v>
      </c>
      <c r="C334" s="2">
        <f t="shared" si="613"/>
        <v>47</v>
      </c>
      <c r="D334" s="28">
        <v>175.8</v>
      </c>
      <c r="E334" s="28">
        <v>161.91999999999999</v>
      </c>
      <c r="F334" s="28">
        <v>88.84</v>
      </c>
      <c r="G334" s="11">
        <v>160.41999999999999</v>
      </c>
      <c r="H334" s="29">
        <f t="shared" ref="H334" si="626">IF(G334="","",AVERAGE(G330:G334))</f>
        <v>160.91799999999998</v>
      </c>
      <c r="I334" s="29">
        <f t="shared" ref="I334" si="627">IF(H330="","",(AVERAGE(G330:G334)))</f>
        <v>160.91799999999998</v>
      </c>
      <c r="J334" s="29">
        <f>IF(G334="","",AVERAGE($G$7:G334))</f>
        <v>154.07472560975603</v>
      </c>
      <c r="K334" s="14"/>
      <c r="L334" s="14"/>
      <c r="M334" s="14"/>
      <c r="N334" s="14"/>
      <c r="O334" s="14"/>
    </row>
    <row r="335" spans="1:15" s="13" customFormat="1" ht="12.75" x14ac:dyDescent="0.2">
      <c r="A335" s="12">
        <v>47</v>
      </c>
      <c r="B335" s="36">
        <v>45255</v>
      </c>
      <c r="C335" s="2">
        <f t="shared" si="613"/>
        <v>47</v>
      </c>
      <c r="D335" s="28">
        <v>175.8</v>
      </c>
      <c r="E335" s="28">
        <v>161.91999999999999</v>
      </c>
      <c r="F335" s="28">
        <v>88.84</v>
      </c>
      <c r="G335" s="11">
        <v>159.6</v>
      </c>
      <c r="H335" s="29">
        <f t="shared" ref="H335" si="628">IF(G335="","",AVERAGE(G330:G335))</f>
        <v>160.69833333333332</v>
      </c>
      <c r="I335" s="29">
        <f t="shared" ref="I335" si="629">IF(H330="","",(AVERAGE(G330:G335)))</f>
        <v>160.69833333333332</v>
      </c>
      <c r="J335" s="29">
        <f>IF(G335="","",AVERAGE($G$7:G335))</f>
        <v>154.09151975683884</v>
      </c>
      <c r="K335" s="14"/>
      <c r="L335" s="14"/>
      <c r="M335" s="14"/>
      <c r="N335" s="14"/>
      <c r="O335" s="14"/>
    </row>
    <row r="336" spans="1:15" s="13" customFormat="1" ht="12.75" x14ac:dyDescent="0.2">
      <c r="A336" s="12">
        <v>47</v>
      </c>
      <c r="B336" s="36">
        <v>45256</v>
      </c>
      <c r="C336" s="2">
        <f t="shared" si="613"/>
        <v>47</v>
      </c>
      <c r="D336" s="28">
        <v>175.8</v>
      </c>
      <c r="E336" s="28">
        <v>161.91999999999999</v>
      </c>
      <c r="F336" s="28">
        <v>88.84</v>
      </c>
      <c r="G336" s="11">
        <v>159.6</v>
      </c>
      <c r="H336" s="29">
        <f t="shared" ref="H336" si="630">IF(G336="","",AVERAGE(G330:G336))</f>
        <v>160.54142857142855</v>
      </c>
      <c r="I336" s="29">
        <f t="shared" ref="I336" si="631">IF(H330="","",(AVERAGE(G330:G336)))</f>
        <v>160.54142857142855</v>
      </c>
      <c r="J336" s="29">
        <f>IF(G336="","",AVERAGE($G$7:G336))</f>
        <v>154.10821212121206</v>
      </c>
      <c r="K336" s="14"/>
      <c r="L336" s="14"/>
      <c r="M336" s="14"/>
      <c r="N336" s="14"/>
      <c r="O336" s="14"/>
    </row>
    <row r="337" spans="1:15" s="13" customFormat="1" ht="12.75" x14ac:dyDescent="0.2">
      <c r="A337" s="12">
        <v>48</v>
      </c>
      <c r="B337" s="36">
        <v>45257</v>
      </c>
      <c r="C337" s="2">
        <f t="shared" si="613"/>
        <v>48</v>
      </c>
      <c r="D337" s="28">
        <v>175.8</v>
      </c>
      <c r="E337" s="28">
        <v>161.91999999999999</v>
      </c>
      <c r="F337" s="28">
        <v>88.84</v>
      </c>
      <c r="G337" s="11">
        <v>159.6</v>
      </c>
      <c r="H337" s="29">
        <f t="shared" ref="H337" si="632">IF(G337="","",AVERAGE(G337:G337))</f>
        <v>159.6</v>
      </c>
      <c r="I337" s="29">
        <f t="shared" ref="I337" si="633">IF(H337="","",(AVERAGE(G337:G337)))</f>
        <v>159.6</v>
      </c>
      <c r="J337" s="29">
        <f>IF(G337="","",AVERAGE($G$7:G337))</f>
        <v>154.12480362537758</v>
      </c>
      <c r="K337" s="14"/>
      <c r="L337" s="14"/>
      <c r="M337" s="14"/>
      <c r="N337" s="14"/>
      <c r="O337" s="14"/>
    </row>
    <row r="338" spans="1:15" s="13" customFormat="1" ht="12.75" x14ac:dyDescent="0.2">
      <c r="A338" s="12">
        <v>48</v>
      </c>
      <c r="B338" s="36">
        <v>45258</v>
      </c>
      <c r="C338" s="2">
        <f t="shared" si="613"/>
        <v>48</v>
      </c>
      <c r="D338" s="28">
        <v>175.8</v>
      </c>
      <c r="E338" s="28">
        <v>161.91999999999999</v>
      </c>
      <c r="F338" s="28">
        <v>88.84</v>
      </c>
      <c r="G338" s="11">
        <v>159.6</v>
      </c>
      <c r="H338" s="29">
        <f t="shared" ref="H338" si="634">IF(G338="","",AVERAGE(G337:G338))</f>
        <v>159.6</v>
      </c>
      <c r="I338" s="29">
        <f t="shared" ref="I338" si="635">IF(H337="","",(AVERAGE(G337:G338)))</f>
        <v>159.6</v>
      </c>
      <c r="J338" s="29">
        <f>IF(G338="","",AVERAGE($G$7:G338))</f>
        <v>154.14129518072281</v>
      </c>
      <c r="K338" s="14"/>
      <c r="L338" s="14"/>
      <c r="M338" s="14"/>
      <c r="N338" s="14"/>
      <c r="O338" s="14"/>
    </row>
    <row r="339" spans="1:15" s="13" customFormat="1" ht="12.75" x14ac:dyDescent="0.2">
      <c r="A339" s="12">
        <v>48</v>
      </c>
      <c r="B339" s="36">
        <v>45259</v>
      </c>
      <c r="C339" s="2">
        <f t="shared" si="613"/>
        <v>48</v>
      </c>
      <c r="D339" s="28">
        <v>174.97</v>
      </c>
      <c r="E339" s="28">
        <v>161.91999999999999</v>
      </c>
      <c r="F339" s="28">
        <v>88.84</v>
      </c>
      <c r="G339" s="11">
        <v>159.6</v>
      </c>
      <c r="H339" s="29">
        <f t="shared" ref="H339" si="636">IF(G339="","",AVERAGE(G337:G339))</f>
        <v>159.6</v>
      </c>
      <c r="I339" s="29">
        <f t="shared" ref="I339" si="637">IF(H337="","",(AVERAGE(G337:G339)))</f>
        <v>159.6</v>
      </c>
      <c r="J339" s="29">
        <f>IF(G339="","",AVERAGE($G$7:G339))</f>
        <v>154.1576876876876</v>
      </c>
      <c r="K339" s="14"/>
      <c r="L339" s="14"/>
      <c r="M339" s="14"/>
      <c r="N339" s="14"/>
      <c r="O339" s="14"/>
    </row>
    <row r="340" spans="1:15" s="13" customFormat="1" ht="12.75" x14ac:dyDescent="0.2">
      <c r="A340" s="12">
        <v>48</v>
      </c>
      <c r="B340" s="36">
        <v>45260</v>
      </c>
      <c r="C340" s="2">
        <f t="shared" si="613"/>
        <v>48</v>
      </c>
      <c r="D340" s="28">
        <v>174.97</v>
      </c>
      <c r="E340" s="28">
        <v>161.91999999999999</v>
      </c>
      <c r="F340" s="28">
        <v>88.84</v>
      </c>
      <c r="G340" s="11">
        <v>159.6</v>
      </c>
      <c r="H340" s="29">
        <f t="shared" ref="H340" si="638">IF(G340="","",AVERAGE(G337:G340))</f>
        <v>159.6</v>
      </c>
      <c r="I340" s="29">
        <f t="shared" ref="I340" si="639">IF(H337="","",(AVERAGE(G337:G340)))</f>
        <v>159.6</v>
      </c>
      <c r="J340" s="29">
        <f>IF(G340="","",AVERAGE($G$7:G340))</f>
        <v>154.17398203592805</v>
      </c>
      <c r="K340" s="14"/>
      <c r="L340" s="14"/>
      <c r="M340" s="14"/>
      <c r="N340" s="14"/>
      <c r="O340" s="14"/>
    </row>
    <row r="341" spans="1:15" s="13" customFormat="1" ht="12.75" x14ac:dyDescent="0.2">
      <c r="A341" s="12">
        <v>48</v>
      </c>
      <c r="B341" s="36">
        <v>45261</v>
      </c>
      <c r="C341" s="2">
        <f t="shared" si="613"/>
        <v>48</v>
      </c>
      <c r="D341" s="28">
        <v>175.8</v>
      </c>
      <c r="E341" s="28">
        <v>161.91999999999999</v>
      </c>
      <c r="F341" s="28">
        <v>88.02</v>
      </c>
      <c r="G341" s="11">
        <v>159.6</v>
      </c>
      <c r="H341" s="29">
        <f t="shared" ref="H341" si="640">IF(G341="","",AVERAGE(G337:G341))</f>
        <v>159.6</v>
      </c>
      <c r="I341" s="29">
        <f t="shared" ref="I341" si="641">IF(H337="","",(AVERAGE(G337:G341)))</f>
        <v>159.6</v>
      </c>
      <c r="J341" s="29">
        <f>IF(G341="","",AVERAGE($G$7:G341))</f>
        <v>154.19017910447752</v>
      </c>
      <c r="K341" s="14"/>
      <c r="L341" s="14"/>
      <c r="M341" s="14"/>
      <c r="N341" s="14"/>
      <c r="O341" s="14"/>
    </row>
    <row r="342" spans="1:15" s="13" customFormat="1" ht="12.75" x14ac:dyDescent="0.2">
      <c r="A342" s="12">
        <v>48</v>
      </c>
      <c r="B342" s="36">
        <v>45262</v>
      </c>
      <c r="C342" s="2">
        <f t="shared" si="613"/>
        <v>48</v>
      </c>
      <c r="D342" s="28">
        <v>174.15</v>
      </c>
      <c r="E342" s="28">
        <v>161.91999999999999</v>
      </c>
      <c r="F342" s="28">
        <v>88.02</v>
      </c>
      <c r="G342" s="11">
        <v>158.77000000000001</v>
      </c>
      <c r="H342" s="29">
        <f t="shared" ref="H342" si="642">IF(G342="","",AVERAGE(G337:G342))</f>
        <v>159.46166666666667</v>
      </c>
      <c r="I342" s="29">
        <f t="shared" ref="I342" si="643">IF(H337="","",(AVERAGE(G337:G342)))</f>
        <v>159.46166666666667</v>
      </c>
      <c r="J342" s="29">
        <f>IF(G342="","",AVERAGE($G$7:G342))</f>
        <v>154.20380952380941</v>
      </c>
      <c r="K342" s="14"/>
      <c r="L342" s="14"/>
      <c r="M342" s="14"/>
      <c r="N342" s="14"/>
      <c r="O342" s="14"/>
    </row>
    <row r="343" spans="1:15" s="13" customFormat="1" ht="12.75" x14ac:dyDescent="0.2">
      <c r="A343" s="12">
        <v>48</v>
      </c>
      <c r="B343" s="36">
        <v>45263</v>
      </c>
      <c r="C343" s="2">
        <f t="shared" si="613"/>
        <v>48</v>
      </c>
      <c r="D343" s="28">
        <v>174.15</v>
      </c>
      <c r="E343" s="28">
        <v>161.91999999999999</v>
      </c>
      <c r="F343" s="28">
        <v>88.02</v>
      </c>
      <c r="G343" s="11">
        <v>158.77000000000001</v>
      </c>
      <c r="H343" s="29">
        <f t="shared" ref="H343" si="644">IF(G343="","",AVERAGE(G337:G343))</f>
        <v>159.36285714285714</v>
      </c>
      <c r="I343" s="29">
        <f t="shared" ref="I343" si="645">IF(H337="","",(AVERAGE(G337:G343)))</f>
        <v>159.36285714285714</v>
      </c>
      <c r="J343" s="29">
        <f>IF(G343="","",AVERAGE($G$7:G343))</f>
        <v>154.217359050445</v>
      </c>
      <c r="K343" s="14"/>
      <c r="L343" s="14"/>
      <c r="M343" s="14"/>
      <c r="N343" s="14"/>
      <c r="O343" s="14"/>
    </row>
    <row r="344" spans="1:15" s="13" customFormat="1" ht="12.75" x14ac:dyDescent="0.2">
      <c r="A344" s="12">
        <v>49</v>
      </c>
      <c r="B344" s="36">
        <v>45264</v>
      </c>
      <c r="C344" s="2">
        <f t="shared" si="613"/>
        <v>49</v>
      </c>
      <c r="D344" s="28">
        <v>174.15</v>
      </c>
      <c r="E344" s="28">
        <v>161.91999999999999</v>
      </c>
      <c r="F344" s="28">
        <v>88.02</v>
      </c>
      <c r="G344" s="11">
        <v>158.77000000000001</v>
      </c>
      <c r="H344" s="29">
        <f t="shared" ref="H344" si="646">IF(G344="","",AVERAGE(G344:G344))</f>
        <v>158.77000000000001</v>
      </c>
      <c r="I344" s="29">
        <f t="shared" ref="I344" si="647">IF(H344="","",(AVERAGE(G344:G344)))</f>
        <v>158.77000000000001</v>
      </c>
      <c r="J344" s="29">
        <f>IF(G344="","",AVERAGE($G$7:G344))</f>
        <v>154.23082840236674</v>
      </c>
      <c r="K344" s="14"/>
      <c r="L344" s="14"/>
      <c r="M344" s="14"/>
      <c r="N344" s="14"/>
      <c r="O344" s="14"/>
    </row>
    <row r="345" spans="1:15" s="13" customFormat="1" ht="12.75" x14ac:dyDescent="0.2">
      <c r="A345" s="12">
        <v>49</v>
      </c>
      <c r="B345" s="36">
        <v>45265</v>
      </c>
      <c r="C345" s="2">
        <f t="shared" si="613"/>
        <v>49</v>
      </c>
      <c r="D345" s="28">
        <v>173.32</v>
      </c>
      <c r="E345" s="28">
        <v>161.91999999999999</v>
      </c>
      <c r="F345" s="28">
        <v>88.02</v>
      </c>
      <c r="G345" s="11">
        <v>157.94</v>
      </c>
      <c r="H345" s="29">
        <f t="shared" ref="H345" si="648">IF(G345="","",AVERAGE(G344:G345))</f>
        <v>158.35500000000002</v>
      </c>
      <c r="I345" s="29">
        <f t="shared" ref="I345" si="649">IF(H344="","",(AVERAGE(G344:G345)))</f>
        <v>158.35500000000002</v>
      </c>
      <c r="J345" s="29">
        <f>IF(G345="","",AVERAGE($G$7:G345))</f>
        <v>154.24176991150432</v>
      </c>
      <c r="K345" s="14"/>
      <c r="L345" s="14"/>
      <c r="M345" s="14"/>
      <c r="N345" s="14"/>
      <c r="O345" s="14"/>
    </row>
    <row r="346" spans="1:15" s="13" customFormat="1" ht="12.75" x14ac:dyDescent="0.2">
      <c r="A346" s="12">
        <v>49</v>
      </c>
      <c r="B346" s="36">
        <v>45266</v>
      </c>
      <c r="C346" s="2">
        <f t="shared" si="613"/>
        <v>49</v>
      </c>
      <c r="D346" s="28">
        <v>173.32</v>
      </c>
      <c r="E346" s="28">
        <v>161.91999999999999</v>
      </c>
      <c r="F346" s="28">
        <v>88.02</v>
      </c>
      <c r="G346" s="11">
        <v>157.94</v>
      </c>
      <c r="H346" s="29">
        <f t="shared" ref="H346" si="650">IF(G346="","",AVERAGE(G344:G346))</f>
        <v>158.21666666666667</v>
      </c>
      <c r="I346" s="29">
        <f t="shared" ref="I346" si="651">IF(H344="","",(AVERAGE(G344:G346)))</f>
        <v>158.21666666666667</v>
      </c>
      <c r="J346" s="29">
        <f>IF(G346="","",AVERAGE($G$7:G346))</f>
        <v>154.25264705882341</v>
      </c>
      <c r="K346" s="14"/>
      <c r="L346" s="14"/>
      <c r="M346" s="14"/>
      <c r="N346" s="14"/>
      <c r="O346" s="14"/>
    </row>
    <row r="347" spans="1:15" s="13" customFormat="1" ht="12.75" x14ac:dyDescent="0.2">
      <c r="A347" s="12">
        <v>49</v>
      </c>
      <c r="B347" s="36">
        <v>45267</v>
      </c>
      <c r="C347" s="2">
        <f t="shared" si="613"/>
        <v>49</v>
      </c>
      <c r="D347" s="28">
        <v>172.49</v>
      </c>
      <c r="E347" s="28">
        <v>161.91999999999999</v>
      </c>
      <c r="F347" s="28">
        <v>88.02</v>
      </c>
      <c r="G347" s="11">
        <v>157.12</v>
      </c>
      <c r="H347" s="29">
        <f t="shared" ref="H347" si="652">IF(G347="","",AVERAGE(G344:G347))</f>
        <v>157.9425</v>
      </c>
      <c r="I347" s="29">
        <f t="shared" ref="I347" si="653">IF(H344="","",(AVERAGE(G344:G347)))</f>
        <v>157.9425</v>
      </c>
      <c r="J347" s="29">
        <f>IF(G347="","",AVERAGE($G$7:G347))</f>
        <v>154.26105571847498</v>
      </c>
      <c r="K347" s="14"/>
      <c r="L347" s="14"/>
      <c r="M347" s="14"/>
      <c r="N347" s="14"/>
      <c r="O347" s="14"/>
    </row>
    <row r="348" spans="1:15" s="13" customFormat="1" ht="12.75" x14ac:dyDescent="0.2">
      <c r="A348" s="12">
        <v>49</v>
      </c>
      <c r="B348" s="36">
        <v>45268</v>
      </c>
      <c r="C348" s="2">
        <f t="shared" si="613"/>
        <v>49</v>
      </c>
      <c r="D348" s="28">
        <v>172.49</v>
      </c>
      <c r="E348" s="28">
        <v>161.91999999999999</v>
      </c>
      <c r="F348" s="28">
        <v>88.02</v>
      </c>
      <c r="G348" s="11">
        <v>157.12</v>
      </c>
      <c r="H348" s="29">
        <f t="shared" ref="H348" si="654">IF(G348="","",AVERAGE(G344:G348))</f>
        <v>157.77799999999999</v>
      </c>
      <c r="I348" s="29">
        <f t="shared" ref="I348" si="655">IF(H344="","",(AVERAGE(G344:G348)))</f>
        <v>157.77799999999999</v>
      </c>
      <c r="J348" s="29">
        <f>IF(G348="","",AVERAGE($G$7:G348))</f>
        <v>154.26941520467827</v>
      </c>
      <c r="K348" s="14"/>
      <c r="L348" s="14"/>
      <c r="M348" s="14"/>
      <c r="N348" s="14"/>
      <c r="O348" s="14"/>
    </row>
    <row r="349" spans="1:15" s="13" customFormat="1" ht="12.75" x14ac:dyDescent="0.2">
      <c r="A349" s="12">
        <v>49</v>
      </c>
      <c r="B349" s="36">
        <v>45269</v>
      </c>
      <c r="C349" s="2">
        <f t="shared" si="613"/>
        <v>49</v>
      </c>
      <c r="D349" s="28">
        <v>172.49</v>
      </c>
      <c r="E349" s="28">
        <v>161.91999999999999</v>
      </c>
      <c r="F349" s="28">
        <v>88.02</v>
      </c>
      <c r="G349" s="11">
        <v>157.12</v>
      </c>
      <c r="H349" s="29">
        <f t="shared" ref="H349" si="656">IF(G349="","",AVERAGE(G344:G349))</f>
        <v>157.66833333333332</v>
      </c>
      <c r="I349" s="29">
        <f t="shared" ref="I349" si="657">IF(H344="","",(AVERAGE(G344:G349)))</f>
        <v>157.66833333333332</v>
      </c>
      <c r="J349" s="29">
        <f>IF(G349="","",AVERAGE($G$7:G349))</f>
        <v>154.27772594752179</v>
      </c>
      <c r="K349" s="14"/>
      <c r="L349" s="14"/>
      <c r="M349" s="14"/>
      <c r="N349" s="14"/>
      <c r="O349" s="14"/>
    </row>
    <row r="350" spans="1:15" s="13" customFormat="1" ht="12.75" x14ac:dyDescent="0.2">
      <c r="A350" s="12">
        <v>49</v>
      </c>
      <c r="B350" s="36">
        <v>45270</v>
      </c>
      <c r="C350" s="2">
        <f t="shared" si="613"/>
        <v>49</v>
      </c>
      <c r="D350" s="28">
        <v>172.49</v>
      </c>
      <c r="E350" s="28">
        <v>161.91999999999999</v>
      </c>
      <c r="F350" s="28">
        <v>88.02</v>
      </c>
      <c r="G350" s="11">
        <v>157.12</v>
      </c>
      <c r="H350" s="29">
        <f t="shared" ref="H350" si="658">IF(G350="","",AVERAGE(G344:G350))</f>
        <v>157.59</v>
      </c>
      <c r="I350" s="29">
        <f t="shared" ref="I350" si="659">IF(H344="","",(AVERAGE(G344:G350)))</f>
        <v>157.59</v>
      </c>
      <c r="J350" s="29">
        <f>IF(G350="","",AVERAGE($G$7:G350))</f>
        <v>154.28598837209296</v>
      </c>
      <c r="K350" s="14"/>
      <c r="L350" s="14"/>
      <c r="M350" s="14"/>
      <c r="N350" s="14"/>
      <c r="O350" s="14"/>
    </row>
    <row r="351" spans="1:15" s="13" customFormat="1" ht="12.75" x14ac:dyDescent="0.2">
      <c r="A351" s="12">
        <v>50</v>
      </c>
      <c r="B351" s="36">
        <v>45271</v>
      </c>
      <c r="C351" s="2">
        <f t="shared" si="613"/>
        <v>50</v>
      </c>
      <c r="D351" s="28">
        <v>172.49</v>
      </c>
      <c r="E351" s="28">
        <v>161.91999999999999</v>
      </c>
      <c r="F351" s="28">
        <v>88.02</v>
      </c>
      <c r="G351" s="11">
        <v>157.12</v>
      </c>
      <c r="H351" s="29">
        <f t="shared" ref="H351" si="660">IF(G351="","",AVERAGE(G351:G351))</f>
        <v>157.12</v>
      </c>
      <c r="I351" s="29">
        <f t="shared" ref="I351" si="661">IF(H351="","",(AVERAGE(G351:G351)))</f>
        <v>157.12</v>
      </c>
      <c r="J351" s="29">
        <f>IF(G351="","",AVERAGE($G$7:G351))</f>
        <v>154.29420289855065</v>
      </c>
      <c r="K351" s="14"/>
      <c r="L351" s="14"/>
      <c r="M351" s="14"/>
      <c r="N351" s="14"/>
      <c r="O351" s="14"/>
    </row>
    <row r="352" spans="1:15" s="13" customFormat="1" ht="12.75" x14ac:dyDescent="0.2">
      <c r="A352" s="12">
        <v>50</v>
      </c>
      <c r="B352" s="36">
        <v>45272</v>
      </c>
      <c r="C352" s="2">
        <f t="shared" si="613"/>
        <v>50</v>
      </c>
      <c r="D352" s="28">
        <v>172.49</v>
      </c>
      <c r="E352" s="28">
        <v>161.91999999999999</v>
      </c>
      <c r="F352" s="28">
        <v>88.02</v>
      </c>
      <c r="G352" s="11">
        <v>157.12</v>
      </c>
      <c r="H352" s="29">
        <f t="shared" ref="H352" si="662">IF(G352="","",AVERAGE(G351:G352))</f>
        <v>157.12</v>
      </c>
      <c r="I352" s="29">
        <f t="shared" ref="I352" si="663">IF(H351="","",(AVERAGE(G351:G352)))</f>
        <v>157.12</v>
      </c>
      <c r="J352" s="29">
        <f>IF(G352="","",AVERAGE($G$7:G352))</f>
        <v>154.30236994219646</v>
      </c>
      <c r="K352" s="14"/>
      <c r="L352" s="14"/>
      <c r="M352" s="14"/>
      <c r="N352" s="14"/>
      <c r="O352" s="14"/>
    </row>
    <row r="353" spans="1:15" s="13" customFormat="1" ht="12.75" x14ac:dyDescent="0.2">
      <c r="A353" s="12">
        <v>50</v>
      </c>
      <c r="B353" s="36">
        <v>45273</v>
      </c>
      <c r="C353" s="2">
        <f t="shared" si="613"/>
        <v>50</v>
      </c>
      <c r="D353" s="28">
        <v>171.67</v>
      </c>
      <c r="E353" s="28">
        <v>161.91999999999999</v>
      </c>
      <c r="F353" s="28">
        <v>88.02</v>
      </c>
      <c r="G353" s="11">
        <v>155.46</v>
      </c>
      <c r="H353" s="29">
        <f t="shared" ref="H353" si="664">IF(G353="","",AVERAGE(G351:G353))</f>
        <v>156.56666666666669</v>
      </c>
      <c r="I353" s="29">
        <f t="shared" ref="I353" si="665">IF(H351="","",(AVERAGE(G351:G353)))</f>
        <v>156.56666666666669</v>
      </c>
      <c r="J353" s="29">
        <f>IF(G353="","",AVERAGE($G$7:G353))</f>
        <v>154.30570605187313</v>
      </c>
      <c r="K353" s="14"/>
      <c r="L353" s="14"/>
      <c r="M353" s="14"/>
      <c r="N353" s="14"/>
      <c r="O353" s="14"/>
    </row>
    <row r="354" spans="1:15" s="13" customFormat="1" ht="12.75" x14ac:dyDescent="0.2">
      <c r="A354" s="12">
        <v>50</v>
      </c>
      <c r="B354" s="36">
        <v>45274</v>
      </c>
      <c r="C354" s="2">
        <f t="shared" si="613"/>
        <v>50</v>
      </c>
      <c r="D354" s="28">
        <v>170.84</v>
      </c>
      <c r="E354" s="28">
        <v>161.91999999999999</v>
      </c>
      <c r="F354" s="28">
        <v>88.02</v>
      </c>
      <c r="G354" s="11">
        <v>155.46</v>
      </c>
      <c r="H354" s="29">
        <f t="shared" ref="H354" si="666">IF(G354="","",AVERAGE(G351:G354))</f>
        <v>156.29000000000002</v>
      </c>
      <c r="I354" s="29">
        <f t="shared" ref="I354" si="667">IF(H351="","",(AVERAGE(G351:G354)))</f>
        <v>156.29000000000002</v>
      </c>
      <c r="J354" s="29">
        <f>IF(G354="","",AVERAGE($G$7:G354))</f>
        <v>154.30902298850569</v>
      </c>
      <c r="K354" s="14"/>
      <c r="L354" s="14"/>
      <c r="M354" s="14"/>
      <c r="N354" s="14"/>
      <c r="O354" s="14"/>
    </row>
    <row r="355" spans="1:15" s="13" customFormat="1" ht="12.75" x14ac:dyDescent="0.2">
      <c r="A355" s="12">
        <v>50</v>
      </c>
      <c r="B355" s="36">
        <v>45275</v>
      </c>
      <c r="C355" s="2">
        <f t="shared" si="613"/>
        <v>50</v>
      </c>
      <c r="D355" s="28">
        <v>170.84</v>
      </c>
      <c r="E355" s="28">
        <v>161.91999999999999</v>
      </c>
      <c r="F355" s="28">
        <v>88.02</v>
      </c>
      <c r="G355" s="11">
        <v>155.46</v>
      </c>
      <c r="H355" s="29">
        <f t="shared" ref="H355" si="668">IF(G355="","",AVERAGE(G351:G355))</f>
        <v>156.12400000000002</v>
      </c>
      <c r="I355" s="29">
        <f t="shared" ref="I355" si="669">IF(H351="","",(AVERAGE(G351:G355)))</f>
        <v>156.12400000000002</v>
      </c>
      <c r="J355" s="29">
        <f>IF(G355="","",AVERAGE($G$7:G355))</f>
        <v>154.31232091690538</v>
      </c>
      <c r="K355" s="14"/>
      <c r="L355" s="14"/>
      <c r="M355" s="14"/>
      <c r="N355" s="14"/>
      <c r="O355" s="14"/>
    </row>
    <row r="356" spans="1:15" s="13" customFormat="1" ht="12.75" x14ac:dyDescent="0.2">
      <c r="A356" s="12">
        <v>50</v>
      </c>
      <c r="B356" s="36">
        <v>45276</v>
      </c>
      <c r="C356" s="2">
        <f t="shared" si="613"/>
        <v>50</v>
      </c>
      <c r="D356" s="28">
        <v>170.84</v>
      </c>
      <c r="E356" s="28">
        <v>161.91999999999999</v>
      </c>
      <c r="F356" s="28">
        <v>88.02</v>
      </c>
      <c r="G356" s="11">
        <v>154.63999999999999</v>
      </c>
      <c r="H356" s="29">
        <f t="shared" ref="H356" si="670">IF(G356="","",AVERAGE(G351:G356))</f>
        <v>155.87666666666669</v>
      </c>
      <c r="I356" s="29">
        <f t="shared" ref="I356" si="671">IF(H351="","",(AVERAGE(G351:G356)))</f>
        <v>155.87666666666669</v>
      </c>
      <c r="J356" s="29">
        <f>IF(G356="","",AVERAGE($G$7:G356))</f>
        <v>154.31325714285708</v>
      </c>
      <c r="K356" s="14"/>
      <c r="L356" s="14"/>
      <c r="M356" s="14"/>
      <c r="N356" s="14"/>
      <c r="O356" s="14"/>
    </row>
    <row r="357" spans="1:15" s="13" customFormat="1" ht="12.75" x14ac:dyDescent="0.2">
      <c r="A357" s="12">
        <v>50</v>
      </c>
      <c r="B357" s="36">
        <v>45277</v>
      </c>
      <c r="C357" s="2">
        <f t="shared" si="613"/>
        <v>50</v>
      </c>
      <c r="D357" s="28">
        <v>170.84</v>
      </c>
      <c r="E357" s="28">
        <v>161.91999999999999</v>
      </c>
      <c r="F357" s="28">
        <v>88.02</v>
      </c>
      <c r="G357" s="11">
        <v>154.63999999999999</v>
      </c>
      <c r="H357" s="29">
        <f t="shared" ref="H357" si="672">IF(G357="","",AVERAGE(G351:G357))</f>
        <v>155.70000000000002</v>
      </c>
      <c r="I357" s="29">
        <f t="shared" ref="I357" si="673">IF(H351="","",(AVERAGE(G351:G357)))</f>
        <v>155.70000000000002</v>
      </c>
      <c r="J357" s="29">
        <f>IF(G357="","",AVERAGE($G$7:G357))</f>
        <v>154.31418803418796</v>
      </c>
      <c r="K357" s="14"/>
      <c r="L357" s="14"/>
      <c r="M357" s="14"/>
      <c r="N357" s="14"/>
      <c r="O357" s="14"/>
    </row>
    <row r="358" spans="1:15" s="13" customFormat="1" ht="12.75" x14ac:dyDescent="0.2">
      <c r="A358" s="12">
        <v>51</v>
      </c>
      <c r="B358" s="36">
        <v>45278</v>
      </c>
      <c r="C358" s="2">
        <f t="shared" si="613"/>
        <v>51</v>
      </c>
      <c r="D358" s="28">
        <v>170.84</v>
      </c>
      <c r="E358" s="28">
        <v>161.91999999999999</v>
      </c>
      <c r="F358" s="28">
        <v>88.02</v>
      </c>
      <c r="G358" s="11">
        <v>154.63999999999999</v>
      </c>
      <c r="H358" s="29">
        <f t="shared" ref="H358" si="674">IF(G358="","",AVERAGE(G358:G358))</f>
        <v>154.63999999999999</v>
      </c>
      <c r="I358" s="29">
        <f t="shared" ref="I358" si="675">IF(H358="","",(AVERAGE(G358:G358)))</f>
        <v>154.63999999999999</v>
      </c>
      <c r="J358" s="29">
        <f>IF(G358="","",AVERAGE($G$7:G358))</f>
        <v>154.31511363636358</v>
      </c>
      <c r="K358" s="14"/>
      <c r="L358" s="14"/>
      <c r="M358" s="14"/>
      <c r="N358" s="14"/>
      <c r="O358" s="14"/>
    </row>
    <row r="359" spans="1:15" s="13" customFormat="1" ht="12.75" x14ac:dyDescent="0.2">
      <c r="A359" s="12">
        <v>51</v>
      </c>
      <c r="B359" s="36">
        <v>45279</v>
      </c>
      <c r="C359" s="2">
        <f t="shared" si="613"/>
        <v>51</v>
      </c>
      <c r="D359" s="28">
        <v>170.84</v>
      </c>
      <c r="E359" s="28">
        <v>161.91999999999999</v>
      </c>
      <c r="F359" s="28">
        <v>88.02</v>
      </c>
      <c r="G359" s="11">
        <v>154.63999999999999</v>
      </c>
      <c r="H359" s="29">
        <f t="shared" ref="H359" si="676">IF(G359="","",AVERAGE(G358:G359))</f>
        <v>154.63999999999999</v>
      </c>
      <c r="I359" s="29">
        <f t="shared" ref="I359" si="677">IF(H358="","",(AVERAGE(G358:G359)))</f>
        <v>154.63999999999999</v>
      </c>
      <c r="J359" s="29">
        <f>IF(G359="","",AVERAGE($G$7:G359))</f>
        <v>154.31603399433422</v>
      </c>
      <c r="K359" s="14"/>
      <c r="L359" s="14"/>
      <c r="M359" s="14"/>
      <c r="N359" s="14"/>
      <c r="O359" s="14"/>
    </row>
    <row r="360" spans="1:15" s="13" customFormat="1" ht="12.75" x14ac:dyDescent="0.2">
      <c r="A360" s="12">
        <v>51</v>
      </c>
      <c r="B360" s="36">
        <v>45280</v>
      </c>
      <c r="C360" s="2">
        <f t="shared" si="613"/>
        <v>51</v>
      </c>
      <c r="D360" s="28">
        <v>170.84</v>
      </c>
      <c r="E360" s="28">
        <v>161.91999999999999</v>
      </c>
      <c r="F360" s="28">
        <v>88.02</v>
      </c>
      <c r="G360" s="11">
        <v>154.63999999999999</v>
      </c>
      <c r="H360" s="29">
        <f t="shared" ref="H360" si="678">IF(G360="","",AVERAGE(G358:G360))</f>
        <v>154.63999999999999</v>
      </c>
      <c r="I360" s="29">
        <f t="shared" ref="I360" si="679">IF(H358="","",(AVERAGE(G358:G360)))</f>
        <v>154.63999999999999</v>
      </c>
      <c r="J360" s="29">
        <f>IF(G360="","",AVERAGE($G$7:G360))</f>
        <v>154.31694915254229</v>
      </c>
      <c r="K360" s="14"/>
      <c r="L360" s="14"/>
      <c r="M360" s="14"/>
      <c r="N360" s="14"/>
      <c r="O360" s="14"/>
    </row>
    <row r="361" spans="1:15" s="13" customFormat="1" ht="12.75" x14ac:dyDescent="0.2">
      <c r="A361" s="12">
        <v>51</v>
      </c>
      <c r="B361" s="36">
        <v>45281</v>
      </c>
      <c r="C361" s="2">
        <f t="shared" si="613"/>
        <v>51</v>
      </c>
      <c r="D361" s="28">
        <v>170.84</v>
      </c>
      <c r="E361" s="28">
        <v>161.91999999999999</v>
      </c>
      <c r="F361" s="28">
        <v>88.02</v>
      </c>
      <c r="G361" s="11">
        <v>154.63999999999999</v>
      </c>
      <c r="H361" s="29">
        <f t="shared" ref="H361" si="680">IF(G361="","",AVERAGE(G358:G361))</f>
        <v>154.63999999999999</v>
      </c>
      <c r="I361" s="29">
        <f t="shared" ref="I361" si="681">IF(H358="","",(AVERAGE(G358:G361)))</f>
        <v>154.63999999999999</v>
      </c>
      <c r="J361" s="29">
        <f>IF(G361="","",AVERAGE($G$7:G361))</f>
        <v>154.31785915492949</v>
      </c>
      <c r="K361" s="14"/>
      <c r="L361" s="14"/>
      <c r="M361" s="14"/>
      <c r="N361" s="14"/>
      <c r="O361" s="14"/>
    </row>
    <row r="362" spans="1:15" s="13" customFormat="1" ht="12.75" x14ac:dyDescent="0.2">
      <c r="A362" s="12">
        <v>51</v>
      </c>
      <c r="B362" s="36">
        <v>45282</v>
      </c>
      <c r="C362" s="2">
        <f t="shared" si="613"/>
        <v>51</v>
      </c>
      <c r="D362" s="28">
        <v>170.84</v>
      </c>
      <c r="E362" s="28">
        <v>161.91999999999999</v>
      </c>
      <c r="F362" s="28">
        <v>88.02</v>
      </c>
      <c r="G362" s="11">
        <v>154.63999999999999</v>
      </c>
      <c r="H362" s="29">
        <f t="shared" ref="H362" si="682">IF(G362="","",AVERAGE(G358:G362))</f>
        <v>154.63999999999999</v>
      </c>
      <c r="I362" s="29">
        <f t="shared" ref="I362" si="683">IF(H358="","",(AVERAGE(G358:G362)))</f>
        <v>154.63999999999999</v>
      </c>
      <c r="J362" s="29">
        <f>IF(G362="","",AVERAGE($G$7:G362))</f>
        <v>154.31876404494375</v>
      </c>
      <c r="K362" s="14"/>
      <c r="L362" s="14"/>
      <c r="M362" s="14"/>
      <c r="N362" s="14"/>
      <c r="O362" s="14"/>
    </row>
    <row r="363" spans="1:15" s="13" customFormat="1" ht="12.75" x14ac:dyDescent="0.2">
      <c r="A363" s="12">
        <v>51</v>
      </c>
      <c r="B363" s="36">
        <v>45283</v>
      </c>
      <c r="C363" s="2">
        <f t="shared" si="613"/>
        <v>51</v>
      </c>
      <c r="D363" s="28">
        <v>170.84</v>
      </c>
      <c r="E363" s="28">
        <v>161.91999999999999</v>
      </c>
      <c r="F363" s="28">
        <v>88.02</v>
      </c>
      <c r="G363" s="11">
        <v>154.63999999999999</v>
      </c>
      <c r="H363" s="29">
        <f t="shared" ref="H363" si="684">IF(G363="","",AVERAGE(G358:G363))</f>
        <v>154.63999999999999</v>
      </c>
      <c r="I363" s="29">
        <f t="shared" ref="I363" si="685">IF(H358="","",(AVERAGE(G358:G363)))</f>
        <v>154.63999999999999</v>
      </c>
      <c r="J363" s="29">
        <f>IF(G363="","",AVERAGE($G$7:G363))</f>
        <v>154.31966386554615</v>
      </c>
      <c r="K363" s="14"/>
      <c r="L363" s="14"/>
      <c r="M363" s="14"/>
      <c r="N363" s="14"/>
      <c r="O363" s="14"/>
    </row>
    <row r="364" spans="1:15" s="13" customFormat="1" ht="12.75" x14ac:dyDescent="0.2">
      <c r="A364" s="12">
        <v>51</v>
      </c>
      <c r="B364" s="36">
        <v>45284</v>
      </c>
      <c r="C364" s="2">
        <f t="shared" si="613"/>
        <v>51</v>
      </c>
      <c r="D364" s="28">
        <v>170.84</v>
      </c>
      <c r="E364" s="28">
        <v>161.91999999999999</v>
      </c>
      <c r="F364" s="28">
        <v>88.02</v>
      </c>
      <c r="G364" s="11">
        <v>154.63999999999999</v>
      </c>
      <c r="H364" s="29">
        <f t="shared" ref="H364" si="686">IF(G364="","",AVERAGE(G358:G364))</f>
        <v>154.64000000000001</v>
      </c>
      <c r="I364" s="29">
        <f t="shared" ref="I364" si="687">IF(H358="","",(AVERAGE(G358:G364)))</f>
        <v>154.64000000000001</v>
      </c>
      <c r="J364" s="29">
        <f>IF(G364="","",AVERAGE($G$7:G364))</f>
        <v>154.3205586592178</v>
      </c>
      <c r="K364" s="14"/>
      <c r="L364" s="14"/>
      <c r="M364" s="14"/>
      <c r="N364" s="14"/>
      <c r="O364" s="14"/>
    </row>
    <row r="365" spans="1:15" s="13" customFormat="1" ht="12.75" x14ac:dyDescent="0.2">
      <c r="A365" s="12">
        <v>52</v>
      </c>
      <c r="B365" s="36">
        <v>45285</v>
      </c>
      <c r="C365" s="2">
        <f t="shared" si="613"/>
        <v>52</v>
      </c>
      <c r="D365" s="28">
        <v>170.84</v>
      </c>
      <c r="E365" s="28">
        <v>161.91999999999999</v>
      </c>
      <c r="F365" s="28">
        <v>88.02</v>
      </c>
      <c r="G365" s="11">
        <v>154.63999999999999</v>
      </c>
      <c r="H365" s="29">
        <f t="shared" ref="H365" si="688">IF(G365="","",AVERAGE(G365:G365))</f>
        <v>154.63999999999999</v>
      </c>
      <c r="I365" s="29">
        <f t="shared" ref="I365" si="689">IF(H365="","",(AVERAGE(G365:G365)))</f>
        <v>154.63999999999999</v>
      </c>
      <c r="J365" s="29">
        <f>IF(G365="","",AVERAGE($G$7:G365))</f>
        <v>154.32144846796649</v>
      </c>
      <c r="K365" s="14"/>
      <c r="L365" s="14"/>
      <c r="M365" s="14"/>
      <c r="N365" s="14"/>
      <c r="O365" s="14"/>
    </row>
    <row r="366" spans="1:15" s="13" customFormat="1" ht="12.75" x14ac:dyDescent="0.2">
      <c r="A366" s="12">
        <v>52</v>
      </c>
      <c r="B366" s="36">
        <v>45286</v>
      </c>
      <c r="C366" s="2">
        <f t="shared" si="613"/>
        <v>52</v>
      </c>
      <c r="D366" s="28">
        <v>170.84</v>
      </c>
      <c r="E366" s="28">
        <v>161.91999999999999</v>
      </c>
      <c r="F366" s="28">
        <v>88.02</v>
      </c>
      <c r="G366" s="11">
        <v>154.63999999999999</v>
      </c>
      <c r="H366" s="29">
        <f t="shared" ref="H366" si="690">IF(G366="","",AVERAGE(G365:G366))</f>
        <v>154.63999999999999</v>
      </c>
      <c r="I366" s="29">
        <f t="shared" ref="I366" si="691">IF(H365="","",(AVERAGE(G365:G366)))</f>
        <v>154.63999999999999</v>
      </c>
      <c r="J366" s="29">
        <f>IF(G366="","",AVERAGE($G$7:G366))</f>
        <v>154.32233333333326</v>
      </c>
      <c r="K366" s="14"/>
      <c r="L366" s="14"/>
      <c r="M366" s="14"/>
      <c r="N366" s="14"/>
      <c r="O366" s="14"/>
    </row>
    <row r="367" spans="1:15" s="13" customFormat="1" ht="12.75" x14ac:dyDescent="0.2">
      <c r="A367" s="12">
        <v>52</v>
      </c>
      <c r="B367" s="36">
        <v>45287</v>
      </c>
      <c r="C367" s="2">
        <f t="shared" si="613"/>
        <v>52</v>
      </c>
      <c r="D367" s="28">
        <v>170.84</v>
      </c>
      <c r="E367" s="28">
        <v>161.91999999999999</v>
      </c>
      <c r="F367" s="28">
        <v>88.02</v>
      </c>
      <c r="G367" s="11">
        <v>154.63999999999999</v>
      </c>
      <c r="H367" s="29">
        <f t="shared" ref="H367" si="692">IF(G367="","",AVERAGE(G365:G367))</f>
        <v>154.63999999999999</v>
      </c>
      <c r="I367" s="29">
        <f t="shared" ref="I367" si="693">IF(H365="","",(AVERAGE(G365:G367)))</f>
        <v>154.63999999999999</v>
      </c>
      <c r="J367" s="29">
        <f>IF(G367="","",AVERAGE($G$7:G367))</f>
        <v>154.32321329639882</v>
      </c>
      <c r="K367" s="14"/>
      <c r="L367" s="14"/>
      <c r="M367" s="14"/>
      <c r="N367" s="14"/>
      <c r="O367" s="14"/>
    </row>
    <row r="368" spans="1:15" ht="12.75" x14ac:dyDescent="0.2">
      <c r="A368" s="12">
        <v>52</v>
      </c>
      <c r="B368" s="36">
        <v>45288</v>
      </c>
      <c r="C368" s="2">
        <f t="shared" si="613"/>
        <v>52</v>
      </c>
      <c r="D368" s="28">
        <v>170.84</v>
      </c>
      <c r="E368" s="28">
        <v>161.91999999999999</v>
      </c>
      <c r="F368" s="28">
        <v>88.02</v>
      </c>
      <c r="G368" s="11">
        <v>154.63999999999999</v>
      </c>
      <c r="H368" s="29">
        <f t="shared" ref="H368" si="694">IF(G368="","",AVERAGE(G365:G368))</f>
        <v>154.63999999999999</v>
      </c>
      <c r="I368" s="29">
        <f t="shared" ref="I368" si="695">IF(H365="","",(AVERAGE(G365:G368)))</f>
        <v>154.63999999999999</v>
      </c>
      <c r="J368" s="29">
        <f>IF(G368="","",AVERAGE($G$7:G368))</f>
        <v>154.32408839778998</v>
      </c>
      <c r="K368" s="14"/>
      <c r="L368" s="14"/>
      <c r="M368" s="14"/>
    </row>
    <row r="369" spans="1:13" ht="12.75" x14ac:dyDescent="0.2">
      <c r="A369" s="12">
        <v>52</v>
      </c>
      <c r="B369" s="36">
        <v>45289</v>
      </c>
      <c r="C369" s="2">
        <f t="shared" si="613"/>
        <v>52</v>
      </c>
      <c r="D369" s="28">
        <v>170.84</v>
      </c>
      <c r="E369" s="28">
        <v>161.91999999999999</v>
      </c>
      <c r="F369" s="28">
        <v>88.02</v>
      </c>
      <c r="G369" s="11">
        <v>154.63999999999999</v>
      </c>
      <c r="H369" s="29">
        <f t="shared" ref="H369" si="696">IF(G369="","",AVERAGE(G365:G369))</f>
        <v>154.63999999999999</v>
      </c>
      <c r="I369" s="29">
        <f t="shared" ref="I369" si="697">IF(H365="","",(AVERAGE(G365:G369)))</f>
        <v>154.63999999999999</v>
      </c>
      <c r="J369" s="29">
        <f>IF(G369="","",AVERAGE($G$7:G369))</f>
        <v>154.32495867768586</v>
      </c>
      <c r="K369" s="14"/>
      <c r="L369" s="14"/>
      <c r="M369" s="14"/>
    </row>
    <row r="370" spans="1:13" ht="12.75" x14ac:dyDescent="0.2">
      <c r="A370" s="12">
        <v>52</v>
      </c>
      <c r="B370" s="36">
        <v>45290</v>
      </c>
      <c r="C370" s="2">
        <f t="shared" si="613"/>
        <v>52</v>
      </c>
      <c r="D370" s="27">
        <v>170.84</v>
      </c>
      <c r="E370" s="27">
        <v>161.91999999999999</v>
      </c>
      <c r="F370" s="27">
        <v>88.02</v>
      </c>
      <c r="G370" s="11">
        <v>154.63999999999999</v>
      </c>
      <c r="H370" s="29">
        <f t="shared" ref="H370" si="698">IF(G370="","",AVERAGE(G365:G370))</f>
        <v>154.63999999999999</v>
      </c>
      <c r="I370" s="29">
        <f t="shared" ref="I370" si="699">IF(H365="","",(AVERAGE(G365:G370)))</f>
        <v>154.63999999999999</v>
      </c>
      <c r="J370" s="29">
        <f>IF(G370="","",AVERAGE($G$7:G370))</f>
        <v>154.3258241758241</v>
      </c>
      <c r="K370" s="14"/>
      <c r="L370" s="14"/>
      <c r="M370" s="14"/>
    </row>
    <row r="371" spans="1:13" ht="12.75" x14ac:dyDescent="0.2">
      <c r="A371" s="12">
        <v>52</v>
      </c>
      <c r="B371" s="36">
        <v>45291</v>
      </c>
      <c r="C371" s="2">
        <f t="shared" si="613"/>
        <v>52</v>
      </c>
      <c r="D371" s="28">
        <v>170.84</v>
      </c>
      <c r="E371" s="28">
        <v>161.91999999999999</v>
      </c>
      <c r="F371" s="28">
        <v>88.02</v>
      </c>
      <c r="G371" s="11">
        <v>154.63999999999999</v>
      </c>
      <c r="H371" s="29">
        <f t="shared" ref="H371" si="700">IF(G371="","",AVERAGE(G365:G371))</f>
        <v>154.64000000000001</v>
      </c>
      <c r="I371" s="29">
        <f t="shared" ref="I371" si="701">IF(H365="","",(AVERAGE(G365:G371)))</f>
        <v>154.64000000000001</v>
      </c>
      <c r="J371" s="29">
        <f>IF(G371="","",AVERAGE($G$7:G371))</f>
        <v>154.32668493150678</v>
      </c>
      <c r="K371" s="14"/>
      <c r="L371" s="14"/>
      <c r="M371" s="14"/>
    </row>
    <row r="372" spans="1:13" ht="12.75" x14ac:dyDescent="0.2">
      <c r="B372" s="36"/>
      <c r="C372" s="2" t="str">
        <f t="shared" si="613"/>
        <v/>
      </c>
      <c r="D372" s="28"/>
      <c r="E372" s="28"/>
      <c r="F372" s="28"/>
      <c r="G372" s="11"/>
      <c r="H372" s="29"/>
      <c r="I372" s="29">
        <f>IF(H369="","",(AVERAGE(G369:G372)))</f>
        <v>154.63999999999999</v>
      </c>
      <c r="J372" s="29" t="str">
        <f>IF(G372="","",AVERAGE(G$10:$H372))</f>
        <v/>
      </c>
      <c r="K372" s="14"/>
      <c r="L372" s="14"/>
      <c r="M372" s="14"/>
    </row>
    <row r="373" spans="1:13" ht="12.75" x14ac:dyDescent="0.2">
      <c r="B373" s="18"/>
      <c r="C373" s="23"/>
      <c r="D373" s="23"/>
      <c r="E373" s="23"/>
      <c r="F373" s="23"/>
      <c r="G373" s="23"/>
      <c r="H373" s="14"/>
      <c r="I373" s="14"/>
      <c r="J373" s="14"/>
      <c r="K373" s="14"/>
      <c r="L373" s="14"/>
      <c r="M373" s="14"/>
    </row>
    <row r="374" spans="1:13" ht="12.75" x14ac:dyDescent="0.2">
      <c r="B374" s="18"/>
      <c r="C374" s="23"/>
      <c r="D374" s="23"/>
      <c r="E374" s="23"/>
      <c r="F374" s="23"/>
      <c r="G374" s="23"/>
      <c r="H374" s="14"/>
      <c r="I374" s="14"/>
      <c r="J374" s="14"/>
      <c r="K374" s="14"/>
      <c r="L374" s="14"/>
      <c r="M374" s="14"/>
    </row>
    <row r="375" spans="1:13" ht="12.75" x14ac:dyDescent="0.2">
      <c r="B375" s="18"/>
      <c r="C375" s="23"/>
      <c r="D375" s="23"/>
      <c r="E375" s="23"/>
      <c r="F375" s="23"/>
      <c r="G375" s="23"/>
      <c r="H375" s="14"/>
      <c r="I375" s="14"/>
      <c r="J375" s="14"/>
      <c r="K375" s="14"/>
      <c r="L375" s="14"/>
      <c r="M375" s="14"/>
    </row>
    <row r="376" spans="1:13" ht="12.75" x14ac:dyDescent="0.2">
      <c r="B376" s="18"/>
      <c r="C376" s="23"/>
      <c r="D376" s="23"/>
      <c r="E376" s="23"/>
      <c r="F376" s="23"/>
      <c r="G376" s="23"/>
      <c r="H376" s="14"/>
      <c r="I376" s="14"/>
      <c r="J376" s="14"/>
      <c r="K376" s="14"/>
      <c r="L376" s="14"/>
      <c r="M376" s="14"/>
    </row>
    <row r="377" spans="1:13" ht="12.75" x14ac:dyDescent="0.2">
      <c r="B377" s="18"/>
      <c r="C377" s="23"/>
      <c r="D377" s="23"/>
      <c r="E377" s="23"/>
      <c r="F377" s="23"/>
      <c r="G377" s="23"/>
      <c r="H377" s="14"/>
      <c r="I377" s="14"/>
      <c r="J377" s="14"/>
      <c r="K377" s="14"/>
      <c r="L377" s="14"/>
      <c r="M377" s="14"/>
    </row>
    <row r="378" spans="1:13" ht="12.75" x14ac:dyDescent="0.2">
      <c r="B378" s="18"/>
      <c r="C378" s="23"/>
      <c r="D378" s="23"/>
      <c r="E378" s="23"/>
      <c r="F378" s="23"/>
      <c r="G378" s="23"/>
      <c r="H378" s="14"/>
      <c r="I378" s="14"/>
      <c r="J378" s="14"/>
      <c r="K378" s="14"/>
      <c r="L378" s="14"/>
      <c r="M378" s="14"/>
    </row>
    <row r="379" spans="1:13" ht="12.75" x14ac:dyDescent="0.2">
      <c r="B379" s="18"/>
      <c r="C379" s="23"/>
      <c r="D379" s="23"/>
      <c r="E379" s="23"/>
      <c r="F379" s="23"/>
      <c r="G379" s="23"/>
      <c r="H379" s="14"/>
      <c r="I379" s="14"/>
      <c r="J379" s="14"/>
      <c r="K379" s="14"/>
      <c r="L379" s="14"/>
      <c r="M379" s="14"/>
    </row>
    <row r="380" spans="1:13" ht="12.75" x14ac:dyDescent="0.2">
      <c r="B380" s="18"/>
      <c r="C380" s="23"/>
      <c r="D380" s="23"/>
      <c r="E380" s="23"/>
      <c r="F380" s="23"/>
      <c r="G380" s="23"/>
      <c r="H380" s="14"/>
      <c r="I380" s="14"/>
      <c r="J380" s="14"/>
      <c r="K380" s="14"/>
      <c r="L380" s="14"/>
      <c r="M380" s="14"/>
    </row>
    <row r="381" spans="1:13" ht="12.75" x14ac:dyDescent="0.2">
      <c r="B381" s="18"/>
      <c r="C381" s="23"/>
      <c r="D381" s="23"/>
      <c r="E381" s="23"/>
      <c r="F381" s="23"/>
      <c r="G381" s="23"/>
      <c r="H381" s="14"/>
      <c r="I381" s="14"/>
      <c r="J381" s="14"/>
      <c r="K381" s="14"/>
      <c r="L381" s="14"/>
      <c r="M381" s="14"/>
    </row>
    <row r="382" spans="1:13" ht="12.75" x14ac:dyDescent="0.2">
      <c r="B382" s="18"/>
      <c r="C382" s="23"/>
      <c r="D382" s="23"/>
      <c r="E382" s="23"/>
      <c r="F382" s="23"/>
      <c r="G382" s="23"/>
      <c r="H382" s="14"/>
      <c r="I382" s="14"/>
      <c r="J382" s="14"/>
      <c r="K382" s="14"/>
      <c r="L382" s="14"/>
      <c r="M382" s="14"/>
    </row>
    <row r="383" spans="1:13" ht="12.75" x14ac:dyDescent="0.2">
      <c r="B383" s="18"/>
      <c r="C383" s="23"/>
      <c r="D383" s="23"/>
      <c r="E383" s="23"/>
      <c r="F383" s="23"/>
      <c r="G383" s="23"/>
      <c r="H383" s="14"/>
      <c r="I383" s="14"/>
      <c r="J383" s="14"/>
      <c r="K383" s="14"/>
      <c r="L383" s="14"/>
      <c r="M383" s="14"/>
    </row>
    <row r="384" spans="1:13" ht="12.75" x14ac:dyDescent="0.2">
      <c r="B384" s="18"/>
      <c r="C384" s="23"/>
      <c r="D384" s="23"/>
      <c r="E384" s="23"/>
      <c r="F384" s="23"/>
      <c r="G384" s="23"/>
      <c r="H384" s="14"/>
      <c r="I384" s="14"/>
      <c r="J384" s="14"/>
      <c r="K384" s="14"/>
      <c r="L384" s="14"/>
      <c r="M384" s="14"/>
    </row>
    <row r="385" spans="2:13" ht="12.75" x14ac:dyDescent="0.2">
      <c r="B385" s="18"/>
      <c r="C385" s="23"/>
      <c r="D385" s="23"/>
      <c r="E385" s="23"/>
      <c r="F385" s="23"/>
      <c r="G385" s="23"/>
      <c r="H385" s="14"/>
      <c r="I385" s="14"/>
      <c r="J385" s="14"/>
      <c r="K385" s="14"/>
      <c r="L385" s="14"/>
      <c r="M385" s="14"/>
    </row>
    <row r="386" spans="2:13" ht="12.75" x14ac:dyDescent="0.2">
      <c r="B386" s="18"/>
      <c r="C386" s="23"/>
      <c r="D386" s="23"/>
      <c r="E386" s="23"/>
      <c r="F386" s="23"/>
      <c r="G386" s="23"/>
      <c r="H386" s="14"/>
      <c r="I386" s="14"/>
      <c r="J386" s="14"/>
      <c r="K386" s="14"/>
      <c r="L386" s="14"/>
      <c r="M386" s="14"/>
    </row>
    <row r="387" spans="2:13" ht="12.75" x14ac:dyDescent="0.2">
      <c r="B387" s="18"/>
      <c r="C387" s="23"/>
      <c r="D387" s="23"/>
      <c r="E387" s="23"/>
      <c r="F387" s="23"/>
      <c r="G387" s="23"/>
      <c r="H387" s="14"/>
      <c r="I387" s="14"/>
      <c r="J387" s="14"/>
      <c r="K387" s="14"/>
      <c r="L387" s="14"/>
      <c r="M387" s="14"/>
    </row>
    <row r="388" spans="2:13" ht="12.75" x14ac:dyDescent="0.2">
      <c r="B388" s="18"/>
      <c r="C388" s="23"/>
      <c r="D388" s="23"/>
      <c r="E388" s="23"/>
      <c r="F388" s="23"/>
      <c r="G388" s="23"/>
      <c r="H388" s="14"/>
      <c r="I388" s="14"/>
      <c r="J388" s="14"/>
      <c r="K388" s="14"/>
      <c r="L388" s="14"/>
      <c r="M388" s="14"/>
    </row>
    <row r="389" spans="2:13" ht="12.75" x14ac:dyDescent="0.2">
      <c r="B389" s="18"/>
      <c r="C389" s="23"/>
      <c r="D389" s="23"/>
      <c r="E389" s="23"/>
      <c r="F389" s="23"/>
      <c r="G389" s="23"/>
      <c r="H389" s="14"/>
      <c r="I389" s="14"/>
      <c r="J389" s="14"/>
      <c r="K389" s="14"/>
      <c r="L389" s="14"/>
      <c r="M389" s="14"/>
    </row>
    <row r="390" spans="2:13" ht="12.75" x14ac:dyDescent="0.2">
      <c r="B390" s="18"/>
      <c r="C390" s="23"/>
      <c r="D390" s="23"/>
      <c r="E390" s="23"/>
      <c r="F390" s="23"/>
      <c r="G390" s="23"/>
      <c r="H390" s="23"/>
      <c r="I390" s="23"/>
      <c r="J390" s="23"/>
      <c r="K390" s="14"/>
      <c r="L390" s="14"/>
      <c r="M390" s="14"/>
    </row>
    <row r="391" spans="2:13" ht="12.75" x14ac:dyDescent="0.2">
      <c r="B391" s="18"/>
      <c r="C391" s="23"/>
      <c r="D391" s="23"/>
      <c r="E391" s="23"/>
      <c r="F391" s="23"/>
      <c r="G391" s="23"/>
      <c r="H391" s="23"/>
      <c r="I391" s="23"/>
      <c r="J391" s="23"/>
      <c r="K391" s="14"/>
      <c r="L391" s="14"/>
      <c r="M391" s="14"/>
    </row>
    <row r="392" spans="2:13" ht="12.75" x14ac:dyDescent="0.2">
      <c r="B392" s="18"/>
      <c r="C392" s="23"/>
      <c r="D392" s="23"/>
      <c r="E392" s="23"/>
      <c r="F392" s="23"/>
      <c r="G392" s="23"/>
      <c r="H392" s="23"/>
      <c r="I392" s="23"/>
      <c r="J392" s="23"/>
      <c r="K392" s="14"/>
      <c r="L392" s="14"/>
      <c r="M392" s="14"/>
    </row>
    <row r="393" spans="2:13" ht="12.75" x14ac:dyDescent="0.2">
      <c r="B393" s="18"/>
      <c r="C393" s="23"/>
      <c r="D393" s="23"/>
      <c r="E393" s="23"/>
      <c r="F393" s="23"/>
      <c r="G393" s="23"/>
      <c r="H393" s="23"/>
      <c r="I393" s="23"/>
      <c r="J393" s="23"/>
      <c r="K393" s="14"/>
      <c r="L393" s="14"/>
      <c r="M393" s="14"/>
    </row>
    <row r="394" spans="2:13" ht="12.75" x14ac:dyDescent="0.2">
      <c r="B394" s="18"/>
      <c r="C394" s="23"/>
      <c r="D394" s="23"/>
      <c r="E394" s="23"/>
      <c r="F394" s="23"/>
      <c r="G394" s="23"/>
      <c r="H394" s="23"/>
      <c r="I394" s="23"/>
      <c r="J394" s="23"/>
      <c r="K394" s="14"/>
      <c r="L394" s="14"/>
      <c r="M394" s="14"/>
    </row>
    <row r="395" spans="2:13" ht="12.75" x14ac:dyDescent="0.2">
      <c r="B395" s="18"/>
      <c r="C395" s="23"/>
      <c r="D395" s="23"/>
      <c r="E395" s="23"/>
      <c r="F395" s="23"/>
      <c r="G395" s="23"/>
      <c r="H395" s="23"/>
      <c r="I395" s="23"/>
      <c r="J395" s="23"/>
      <c r="K395" s="14"/>
      <c r="L395" s="14"/>
      <c r="M395" s="14"/>
    </row>
    <row r="396" spans="2:13" ht="12.75" x14ac:dyDescent="0.2">
      <c r="B396" s="18"/>
      <c r="C396" s="23"/>
      <c r="D396" s="23"/>
      <c r="E396" s="23"/>
      <c r="F396" s="23"/>
      <c r="G396" s="23"/>
      <c r="H396" s="23"/>
      <c r="I396" s="23"/>
      <c r="J396" s="23"/>
      <c r="K396" s="14"/>
      <c r="L396" s="14"/>
      <c r="M396" s="14"/>
    </row>
    <row r="397" spans="2:13" ht="12.75" x14ac:dyDescent="0.2"/>
    <row r="398" spans="2:13" ht="12.75" hidden="1" customHeight="1" x14ac:dyDescent="0.2"/>
    <row r="399" spans="2:13" ht="12.75" hidden="1" customHeight="1" x14ac:dyDescent="0.2"/>
    <row r="400" spans="2:13" ht="12.75" hidden="1" customHeight="1" x14ac:dyDescent="0.2"/>
    <row r="401" ht="12.75" hidden="1" customHeight="1" x14ac:dyDescent="0.2"/>
    <row r="402" ht="12.75" hidden="1" customHeight="1" x14ac:dyDescent="0.2"/>
    <row r="403" ht="12.75" hidden="1" customHeight="1" x14ac:dyDescent="0.2"/>
    <row r="404" ht="12.75" hidden="1" customHeight="1" x14ac:dyDescent="0.2"/>
    <row r="405" ht="12.75" hidden="1" customHeight="1" x14ac:dyDescent="0.2"/>
    <row r="406" ht="12.75" hidden="1" customHeight="1" x14ac:dyDescent="0.2"/>
    <row r="407" ht="12.75" hidden="1" customHeight="1" x14ac:dyDescent="0.2"/>
    <row r="408" ht="12.75" hidden="1" customHeight="1" x14ac:dyDescent="0.2"/>
    <row r="409" ht="12.75" hidden="1" customHeight="1" x14ac:dyDescent="0.2"/>
    <row r="410" ht="12.75" hidden="1" customHeight="1" x14ac:dyDescent="0.2"/>
    <row r="411" ht="12.75" hidden="1" customHeight="1" x14ac:dyDescent="0.2"/>
    <row r="412" ht="12.75" hidden="1" customHeight="1" x14ac:dyDescent="0.2"/>
    <row r="413" ht="12.75" hidden="1" customHeight="1" x14ac:dyDescent="0.2"/>
    <row r="414" ht="12.75" hidden="1" customHeight="1" x14ac:dyDescent="0.2"/>
    <row r="415" ht="12.75" hidden="1" customHeight="1" x14ac:dyDescent="0.2"/>
    <row r="416" ht="12.75" hidden="1" customHeight="1" x14ac:dyDescent="0.2"/>
    <row r="417" ht="12.75" hidden="1" customHeight="1" x14ac:dyDescent="0.2"/>
    <row r="418" ht="12.75" hidden="1" customHeight="1" x14ac:dyDescent="0.2"/>
    <row r="419" ht="12.75" hidden="1" customHeight="1" x14ac:dyDescent="0.2"/>
    <row r="420" ht="12.75" hidden="1" customHeight="1" x14ac:dyDescent="0.2"/>
    <row r="421" ht="12.75" hidden="1" customHeight="1" x14ac:dyDescent="0.2"/>
    <row r="422" ht="12.75" hidden="1" customHeight="1" x14ac:dyDescent="0.2"/>
    <row r="423" ht="12.75" hidden="1" customHeight="1" x14ac:dyDescent="0.2"/>
    <row r="424" ht="12.75" hidden="1" customHeight="1" x14ac:dyDescent="0.2"/>
    <row r="425" ht="12.75" hidden="1" customHeight="1" x14ac:dyDescent="0.2"/>
    <row r="426" ht="12.75" hidden="1" customHeight="1" x14ac:dyDescent="0.2"/>
    <row r="427" ht="12.75" hidden="1" customHeight="1" x14ac:dyDescent="0.2"/>
    <row r="428" ht="12.75" hidden="1" customHeight="1" x14ac:dyDescent="0.2"/>
    <row r="429" ht="12.75" hidden="1" customHeight="1" x14ac:dyDescent="0.2"/>
    <row r="430" ht="12.75" hidden="1" customHeight="1" x14ac:dyDescent="0.2"/>
    <row r="431" ht="12.75" hidden="1" customHeight="1" x14ac:dyDescent="0.2"/>
    <row r="432" ht="12.75" hidden="1" customHeight="1" x14ac:dyDescent="0.2"/>
    <row r="433" ht="12.75" hidden="1" customHeight="1" x14ac:dyDescent="0.2"/>
    <row r="434" ht="12.75" hidden="1" customHeight="1" x14ac:dyDescent="0.2"/>
    <row r="435" ht="12.75" hidden="1" customHeight="1" x14ac:dyDescent="0.2"/>
    <row r="436" ht="12.75" hidden="1" customHeight="1" x14ac:dyDescent="0.2"/>
    <row r="437" ht="12.75" hidden="1" customHeight="1" x14ac:dyDescent="0.2"/>
    <row r="438" ht="12.75" hidden="1" customHeight="1" x14ac:dyDescent="0.2"/>
    <row r="439" ht="12.75" hidden="1" customHeight="1" x14ac:dyDescent="0.2"/>
    <row r="440" ht="12.75" hidden="1" customHeight="1" x14ac:dyDescent="0.2"/>
    <row r="441" ht="12.75" hidden="1" customHeight="1" x14ac:dyDescent="0.2"/>
    <row r="442" ht="12.75" hidden="1" customHeight="1" x14ac:dyDescent="0.2"/>
    <row r="443" ht="12.75" hidden="1" customHeight="1" x14ac:dyDescent="0.2"/>
    <row r="444" ht="12.75" hidden="1" customHeight="1" x14ac:dyDescent="0.2"/>
    <row r="445" ht="12.75" hidden="1" customHeight="1" x14ac:dyDescent="0.2"/>
    <row r="446" ht="12.75" hidden="1" customHeight="1" x14ac:dyDescent="0.2"/>
    <row r="447" ht="12.75" hidden="1" customHeight="1" x14ac:dyDescent="0.2"/>
    <row r="448" ht="12.75" hidden="1" customHeight="1" x14ac:dyDescent="0.2"/>
    <row r="449" ht="12.75" hidden="1" customHeight="1" x14ac:dyDescent="0.2"/>
    <row r="450" ht="12.75" hidden="1" customHeight="1" x14ac:dyDescent="0.2"/>
    <row r="451" ht="12.75" hidden="1" customHeight="1" x14ac:dyDescent="0.2"/>
    <row r="452" ht="12.75" hidden="1" customHeight="1" x14ac:dyDescent="0.2"/>
    <row r="453" ht="12.75" hidden="1" customHeight="1" x14ac:dyDescent="0.2"/>
    <row r="454" ht="12.75" hidden="1" customHeight="1" x14ac:dyDescent="0.2"/>
    <row r="455" ht="12.75" hidden="1" customHeight="1" x14ac:dyDescent="0.2"/>
    <row r="456" ht="12.75" hidden="1" customHeight="1" x14ac:dyDescent="0.2"/>
    <row r="457" ht="12.75" hidden="1" customHeight="1" x14ac:dyDescent="0.2"/>
    <row r="458" ht="12.75" hidden="1" customHeight="1" x14ac:dyDescent="0.2"/>
    <row r="459" ht="12.75" hidden="1" customHeight="1" x14ac:dyDescent="0.2"/>
    <row r="460" ht="12.75" hidden="1" customHeight="1" x14ac:dyDescent="0.2"/>
    <row r="461" ht="12.75" hidden="1" customHeight="1" x14ac:dyDescent="0.2"/>
    <row r="462" ht="12.75" hidden="1" customHeight="1" x14ac:dyDescent="0.2"/>
    <row r="463" ht="12.75" hidden="1" customHeight="1" x14ac:dyDescent="0.2"/>
    <row r="464" ht="12.75" hidden="1" customHeight="1" x14ac:dyDescent="0.2"/>
    <row r="465" ht="12.75" hidden="1" customHeight="1" x14ac:dyDescent="0.2"/>
    <row r="466" ht="12.75" hidden="1" customHeight="1" x14ac:dyDescent="0.2"/>
    <row r="467" ht="12.75" hidden="1" customHeight="1" x14ac:dyDescent="0.2"/>
    <row r="468" ht="12.75" hidden="1" customHeight="1" x14ac:dyDescent="0.2"/>
    <row r="469" ht="12.75" hidden="1" customHeight="1" x14ac:dyDescent="0.2"/>
    <row r="470" ht="12.75" hidden="1" customHeight="1" x14ac:dyDescent="0.2"/>
    <row r="471" ht="12.75" hidden="1" customHeight="1" x14ac:dyDescent="0.2"/>
    <row r="472" ht="12.75" hidden="1" customHeight="1" x14ac:dyDescent="0.2"/>
    <row r="473" ht="12.75" hidden="1" customHeight="1" x14ac:dyDescent="0.2"/>
    <row r="474" ht="12.75" hidden="1" customHeight="1" x14ac:dyDescent="0.2"/>
    <row r="475" ht="12.75" hidden="1" customHeight="1" x14ac:dyDescent="0.2"/>
    <row r="476" ht="12.75" hidden="1" customHeight="1" x14ac:dyDescent="0.2"/>
    <row r="477" ht="12.75" hidden="1" customHeight="1" x14ac:dyDescent="0.2"/>
    <row r="478" ht="12.75" hidden="1" customHeight="1" x14ac:dyDescent="0.2"/>
    <row r="479" ht="12.75" hidden="1" customHeight="1" x14ac:dyDescent="0.2"/>
    <row r="480" ht="12.75" hidden="1" customHeight="1" x14ac:dyDescent="0.2"/>
    <row r="481" ht="12.75" hidden="1" customHeight="1" x14ac:dyDescent="0.2"/>
    <row r="482" ht="12.75" hidden="1" customHeight="1" x14ac:dyDescent="0.2"/>
    <row r="483" ht="12.75" hidden="1" customHeight="1" x14ac:dyDescent="0.2"/>
    <row r="484" ht="12.75" hidden="1" customHeight="1" x14ac:dyDescent="0.2"/>
    <row r="485" ht="12.75" hidden="1" customHeight="1" x14ac:dyDescent="0.2"/>
    <row r="486" ht="12.75" hidden="1" customHeight="1" x14ac:dyDescent="0.2"/>
    <row r="487" ht="12.75" hidden="1" customHeight="1" x14ac:dyDescent="0.2"/>
    <row r="488" ht="12.75" hidden="1" customHeight="1" x14ac:dyDescent="0.2"/>
    <row r="489" ht="12.75" hidden="1" customHeight="1" x14ac:dyDescent="0.2"/>
    <row r="490" ht="12.75" hidden="1" customHeight="1" x14ac:dyDescent="0.2"/>
    <row r="491" ht="12.75" hidden="1" customHeight="1" x14ac:dyDescent="0.2"/>
    <row r="492" ht="12.75" hidden="1" customHeight="1" x14ac:dyDescent="0.2"/>
    <row r="493" ht="12.75" hidden="1" customHeight="1" x14ac:dyDescent="0.2"/>
    <row r="494" ht="12.75" hidden="1" customHeight="1" x14ac:dyDescent="0.2"/>
    <row r="495" ht="12.75" hidden="1" customHeight="1" x14ac:dyDescent="0.2"/>
    <row r="496" ht="12.75" hidden="1" customHeight="1" x14ac:dyDescent="0.2"/>
    <row r="497" ht="12.75" hidden="1" customHeight="1" x14ac:dyDescent="0.2"/>
    <row r="498" ht="12.75" hidden="1" customHeight="1" x14ac:dyDescent="0.2"/>
    <row r="499" ht="12.75" hidden="1" customHeight="1" x14ac:dyDescent="0.2"/>
    <row r="500" ht="12.75" hidden="1" customHeight="1" x14ac:dyDescent="0.2"/>
    <row r="501" ht="12.75" hidden="1" customHeight="1" x14ac:dyDescent="0.2"/>
    <row r="502" ht="12.75" hidden="1" customHeight="1" x14ac:dyDescent="0.2"/>
    <row r="503" ht="12.75" hidden="1" customHeight="1" x14ac:dyDescent="0.2"/>
    <row r="504" ht="12.75" hidden="1" customHeight="1" x14ac:dyDescent="0.2"/>
    <row r="505" ht="12.75" hidden="1" customHeight="1" x14ac:dyDescent="0.2"/>
    <row r="506" ht="12.75" hidden="1" customHeight="1" x14ac:dyDescent="0.2"/>
    <row r="507" ht="12.75" hidden="1" customHeight="1" x14ac:dyDescent="0.2"/>
    <row r="508" ht="12.75" hidden="1" customHeight="1" x14ac:dyDescent="0.2"/>
    <row r="509" ht="12.75" hidden="1" customHeight="1" x14ac:dyDescent="0.2"/>
    <row r="510" ht="12.75" hidden="1" customHeight="1" x14ac:dyDescent="0.2"/>
    <row r="511" ht="12.75" hidden="1" customHeight="1" x14ac:dyDescent="0.2"/>
    <row r="512" ht="12.75" hidden="1" customHeight="1" x14ac:dyDescent="0.2"/>
    <row r="513" ht="12.75" hidden="1" customHeight="1" x14ac:dyDescent="0.2"/>
    <row r="514" ht="12.75" hidden="1" customHeight="1" x14ac:dyDescent="0.2"/>
    <row r="515" ht="12.75" hidden="1" customHeight="1" x14ac:dyDescent="0.2"/>
    <row r="516" ht="12.75" hidden="1" customHeight="1" x14ac:dyDescent="0.2"/>
    <row r="517" ht="12.75" hidden="1" customHeight="1" x14ac:dyDescent="0.2"/>
    <row r="518" ht="12.75" hidden="1" customHeight="1" x14ac:dyDescent="0.2"/>
    <row r="519" ht="12.75" hidden="1" customHeight="1" x14ac:dyDescent="0.2"/>
    <row r="520" ht="12.75" hidden="1" customHeight="1" x14ac:dyDescent="0.2"/>
    <row r="521" ht="12.75" hidden="1" customHeight="1" x14ac:dyDescent="0.2"/>
    <row r="522" ht="12.75" hidden="1" customHeight="1" x14ac:dyDescent="0.2"/>
    <row r="523" ht="12.75" hidden="1" customHeight="1" x14ac:dyDescent="0.2"/>
    <row r="524" ht="12.75" hidden="1" customHeight="1" x14ac:dyDescent="0.2"/>
    <row r="525" ht="12.75" hidden="1" customHeight="1" x14ac:dyDescent="0.2"/>
    <row r="526" ht="12.75" hidden="1" customHeight="1" x14ac:dyDescent="0.2"/>
    <row r="527" ht="12.75" hidden="1" customHeight="1" x14ac:dyDescent="0.2"/>
    <row r="528" ht="12.75" hidden="1" customHeight="1" x14ac:dyDescent="0.2"/>
    <row r="529" ht="12.75" hidden="1" customHeight="1" x14ac:dyDescent="0.2"/>
    <row r="530" ht="12.75" hidden="1" customHeight="1" x14ac:dyDescent="0.2"/>
    <row r="531" ht="12.75" hidden="1" customHeight="1" x14ac:dyDescent="0.2"/>
    <row r="532" ht="12.75" hidden="1" customHeight="1" x14ac:dyDescent="0.2"/>
    <row r="533" ht="12.75" hidden="1" customHeight="1" x14ac:dyDescent="0.2"/>
    <row r="534" ht="12.75" hidden="1" customHeight="1" x14ac:dyDescent="0.2"/>
    <row r="535" ht="12.75" hidden="1" customHeight="1" x14ac:dyDescent="0.2"/>
    <row r="536" ht="12.75" hidden="1" customHeight="1" x14ac:dyDescent="0.2"/>
    <row r="537" ht="12.75" hidden="1" customHeight="1" x14ac:dyDescent="0.2"/>
    <row r="538" ht="12.75" hidden="1" customHeight="1" x14ac:dyDescent="0.2"/>
    <row r="539" ht="12.75" hidden="1" customHeight="1" x14ac:dyDescent="0.2"/>
    <row r="540" ht="12.75" hidden="1" customHeight="1" x14ac:dyDescent="0.2"/>
    <row r="541" ht="12.75" hidden="1" customHeight="1" x14ac:dyDescent="0.2"/>
    <row r="542" ht="12.75" hidden="1" customHeight="1" x14ac:dyDescent="0.2"/>
    <row r="543" ht="12.75" hidden="1" customHeight="1" x14ac:dyDescent="0.2"/>
    <row r="544" ht="12.75" hidden="1" customHeight="1" x14ac:dyDescent="0.2"/>
    <row r="545" ht="12.75" hidden="1" customHeight="1" x14ac:dyDescent="0.2"/>
    <row r="546" ht="12.75" hidden="1" customHeight="1" x14ac:dyDescent="0.2"/>
    <row r="547" ht="12.75" hidden="1" customHeight="1" x14ac:dyDescent="0.2"/>
    <row r="548" ht="12.75" hidden="1" customHeight="1" x14ac:dyDescent="0.2"/>
    <row r="549" ht="12.75" hidden="1" customHeight="1" x14ac:dyDescent="0.2"/>
    <row r="550" ht="12.75" hidden="1" customHeight="1" x14ac:dyDescent="0.2"/>
    <row r="551" ht="12.75" hidden="1" customHeight="1" x14ac:dyDescent="0.2"/>
    <row r="552" ht="12.75" hidden="1" customHeight="1" x14ac:dyDescent="0.2"/>
    <row r="553" ht="12.75" hidden="1" customHeight="1" x14ac:dyDescent="0.2"/>
    <row r="554" ht="12.75" hidden="1" customHeight="1" x14ac:dyDescent="0.2"/>
    <row r="555" ht="12.75" hidden="1" customHeight="1" x14ac:dyDescent="0.2"/>
    <row r="556" ht="12.75" hidden="1" customHeight="1" x14ac:dyDescent="0.2"/>
    <row r="557" ht="12.75" hidden="1" customHeight="1" x14ac:dyDescent="0.2"/>
    <row r="558" ht="12.75" hidden="1" customHeight="1" x14ac:dyDescent="0.2"/>
    <row r="559" ht="12.75" hidden="1" customHeight="1" x14ac:dyDescent="0.2"/>
    <row r="560" ht="12.75" hidden="1" customHeight="1" x14ac:dyDescent="0.2"/>
    <row r="561" ht="12.75" hidden="1" customHeight="1" x14ac:dyDescent="0.2"/>
    <row r="562" ht="12.75" hidden="1" customHeight="1" x14ac:dyDescent="0.2"/>
    <row r="563" ht="12.75" hidden="1" customHeight="1" x14ac:dyDescent="0.2"/>
    <row r="564" ht="12.75" hidden="1" customHeight="1" x14ac:dyDescent="0.2"/>
    <row r="565" ht="12.75" hidden="1" customHeight="1" x14ac:dyDescent="0.2"/>
    <row r="566" ht="12.75" hidden="1" customHeight="1" x14ac:dyDescent="0.2"/>
    <row r="567" ht="12.75" hidden="1" customHeight="1" x14ac:dyDescent="0.2"/>
    <row r="568" ht="12.75" hidden="1" customHeight="1" x14ac:dyDescent="0.2"/>
    <row r="569" ht="12.75" hidden="1" customHeight="1" x14ac:dyDescent="0.2"/>
    <row r="570" ht="12.75" hidden="1" customHeight="1" x14ac:dyDescent="0.2"/>
    <row r="571" ht="12.75" hidden="1" customHeight="1" x14ac:dyDescent="0.2"/>
    <row r="572" ht="12.75" hidden="1" customHeight="1" x14ac:dyDescent="0.2"/>
    <row r="573" ht="12.75" hidden="1" customHeight="1" x14ac:dyDescent="0.2"/>
    <row r="574" ht="12.75" hidden="1" customHeight="1" x14ac:dyDescent="0.2"/>
    <row r="575" ht="12.75" hidden="1" customHeight="1" x14ac:dyDescent="0.2"/>
    <row r="576" ht="12.75" hidden="1" customHeight="1" x14ac:dyDescent="0.2"/>
    <row r="577" ht="12.75" hidden="1" customHeight="1" x14ac:dyDescent="0.2"/>
    <row r="578" ht="12.75" hidden="1" customHeight="1" x14ac:dyDescent="0.2"/>
    <row r="579" ht="12.75" hidden="1" customHeight="1" x14ac:dyDescent="0.2"/>
    <row r="580" ht="12.75" hidden="1" customHeight="1" x14ac:dyDescent="0.2"/>
    <row r="581" ht="12.75" hidden="1" customHeight="1" x14ac:dyDescent="0.2"/>
    <row r="582" ht="12.75" hidden="1" customHeight="1" x14ac:dyDescent="0.2"/>
    <row r="583" ht="12.75" hidden="1" customHeight="1" x14ac:dyDescent="0.2"/>
    <row r="584" ht="12.75" hidden="1" customHeight="1" x14ac:dyDescent="0.2"/>
    <row r="585" ht="12.75" hidden="1" customHeight="1" x14ac:dyDescent="0.2"/>
    <row r="586" ht="12.75" hidden="1" customHeight="1" x14ac:dyDescent="0.2"/>
    <row r="587" ht="12.75" hidden="1" customHeight="1" x14ac:dyDescent="0.2"/>
    <row r="588" ht="12.75" hidden="1" customHeight="1" x14ac:dyDescent="0.2"/>
    <row r="589" ht="12.75" hidden="1" customHeight="1" x14ac:dyDescent="0.2"/>
    <row r="590" ht="12.75" hidden="1" customHeight="1" x14ac:dyDescent="0.2"/>
    <row r="591" ht="12.75" hidden="1" customHeight="1" x14ac:dyDescent="0.2"/>
    <row r="592" ht="12.75" hidden="1" customHeight="1" x14ac:dyDescent="0.2"/>
    <row r="593" ht="12.75" hidden="1" customHeight="1" x14ac:dyDescent="0.2"/>
    <row r="594" ht="12.75" hidden="1" customHeight="1" x14ac:dyDescent="0.2"/>
    <row r="595" ht="12.75" hidden="1" customHeight="1" x14ac:dyDescent="0.2"/>
    <row r="596" ht="12.75" hidden="1" customHeight="1" x14ac:dyDescent="0.2"/>
    <row r="597" ht="12.75" hidden="1" customHeight="1" x14ac:dyDescent="0.2"/>
    <row r="598" ht="12.75" hidden="1" customHeight="1" x14ac:dyDescent="0.2"/>
    <row r="599" ht="12.75" hidden="1" customHeight="1" x14ac:dyDescent="0.2"/>
    <row r="600" ht="12.75" hidden="1" customHeight="1" x14ac:dyDescent="0.2"/>
    <row r="601" ht="12.75" hidden="1" customHeight="1" x14ac:dyDescent="0.2"/>
    <row r="602" ht="12.75" hidden="1" customHeight="1" x14ac:dyDescent="0.2"/>
    <row r="603" ht="12.75" hidden="1" customHeight="1" x14ac:dyDescent="0.2"/>
    <row r="604" ht="12.75" hidden="1" customHeight="1" x14ac:dyDescent="0.2"/>
    <row r="605" ht="12.75" hidden="1" customHeight="1" x14ac:dyDescent="0.2"/>
    <row r="606" ht="12.75" hidden="1" customHeight="1" x14ac:dyDescent="0.2"/>
    <row r="607" ht="12.75" hidden="1" customHeight="1" x14ac:dyDescent="0.2"/>
    <row r="608" ht="12.75" hidden="1" customHeight="1" x14ac:dyDescent="0.2"/>
    <row r="609" ht="12.75" hidden="1" customHeight="1" x14ac:dyDescent="0.2"/>
    <row r="610" ht="12.75" hidden="1" customHeight="1" x14ac:dyDescent="0.2"/>
    <row r="611" ht="12.75" hidden="1" customHeight="1" x14ac:dyDescent="0.2"/>
    <row r="612" ht="12.75" hidden="1" customHeight="1" x14ac:dyDescent="0.2"/>
    <row r="613" ht="12.75" hidden="1" customHeight="1" x14ac:dyDescent="0.2"/>
    <row r="614" ht="12.75" hidden="1" customHeight="1" x14ac:dyDescent="0.2"/>
    <row r="615" ht="12.75" hidden="1" customHeight="1" x14ac:dyDescent="0.2"/>
    <row r="616" ht="12.75" hidden="1" customHeight="1" x14ac:dyDescent="0.2"/>
    <row r="617" ht="12.75" hidden="1" customHeight="1" x14ac:dyDescent="0.2"/>
    <row r="618" ht="12.75" hidden="1" customHeight="1" x14ac:dyDescent="0.2"/>
    <row r="619" ht="12.75" hidden="1" customHeight="1" x14ac:dyDescent="0.2"/>
    <row r="620" ht="12.75" hidden="1" customHeight="1" x14ac:dyDescent="0.2"/>
    <row r="621" ht="12.75" hidden="1" customHeight="1" x14ac:dyDescent="0.2"/>
    <row r="622" ht="12.75" hidden="1" customHeight="1" x14ac:dyDescent="0.2"/>
    <row r="623" ht="12.75" hidden="1" customHeight="1" x14ac:dyDescent="0.2"/>
    <row r="624" ht="12.75" hidden="1" customHeight="1" x14ac:dyDescent="0.2"/>
    <row r="625" ht="12.75" hidden="1" customHeight="1" x14ac:dyDescent="0.2"/>
    <row r="626" ht="12.75" hidden="1" customHeight="1" x14ac:dyDescent="0.2"/>
    <row r="627" ht="12.75" hidden="1" customHeight="1" x14ac:dyDescent="0.2"/>
    <row r="628" ht="12.75" hidden="1" customHeight="1" x14ac:dyDescent="0.2"/>
    <row r="629" ht="12.75" hidden="1" customHeight="1" x14ac:dyDescent="0.2"/>
    <row r="630" ht="12.75" hidden="1" customHeight="1" x14ac:dyDescent="0.2"/>
    <row r="631" ht="12.75" hidden="1" customHeight="1" x14ac:dyDescent="0.2"/>
    <row r="632" ht="12.75" hidden="1" customHeight="1" x14ac:dyDescent="0.2"/>
    <row r="633" ht="12.75" hidden="1" customHeight="1" x14ac:dyDescent="0.2"/>
    <row r="634" ht="12.75" hidden="1" customHeight="1" x14ac:dyDescent="0.2"/>
    <row r="635" ht="12.75" hidden="1" customHeight="1" x14ac:dyDescent="0.2"/>
    <row r="636" ht="12.75" hidden="1" customHeight="1" x14ac:dyDescent="0.2"/>
    <row r="637" ht="12.75" hidden="1" customHeight="1" x14ac:dyDescent="0.2"/>
    <row r="638" ht="12.75" hidden="1" customHeight="1" x14ac:dyDescent="0.2"/>
    <row r="639" ht="12.75" hidden="1" customHeight="1" x14ac:dyDescent="0.2"/>
    <row r="640" ht="12.75" hidden="1" customHeight="1" x14ac:dyDescent="0.2"/>
    <row r="641" ht="12.75" hidden="1" customHeight="1" x14ac:dyDescent="0.2"/>
    <row r="642" ht="12.75" hidden="1" customHeight="1" x14ac:dyDescent="0.2"/>
    <row r="643" ht="12.75" hidden="1" customHeight="1" x14ac:dyDescent="0.2"/>
    <row r="644" ht="12.75" hidden="1" customHeight="1" x14ac:dyDescent="0.2"/>
    <row r="645" ht="12.75" hidden="1" customHeight="1" x14ac:dyDescent="0.2"/>
    <row r="646" ht="12.75" hidden="1" customHeight="1" x14ac:dyDescent="0.2"/>
    <row r="647" ht="12.75" hidden="1" customHeight="1" x14ac:dyDescent="0.2"/>
    <row r="648" ht="12.75" hidden="1" customHeight="1" x14ac:dyDescent="0.2"/>
    <row r="649" ht="12.75" hidden="1" customHeight="1" x14ac:dyDescent="0.2"/>
    <row r="650" ht="12.75" hidden="1" customHeight="1" x14ac:dyDescent="0.2"/>
    <row r="651" ht="12.75" hidden="1" customHeight="1" x14ac:dyDescent="0.2"/>
    <row r="652" ht="12.75" hidden="1" customHeight="1" x14ac:dyDescent="0.2"/>
    <row r="653" ht="12.75" hidden="1" customHeight="1" x14ac:dyDescent="0.2"/>
    <row r="654" ht="12.75" hidden="1" customHeight="1" x14ac:dyDescent="0.2"/>
    <row r="655" ht="12.75" hidden="1" customHeight="1" x14ac:dyDescent="0.2"/>
    <row r="656" ht="12.75" hidden="1" customHeight="1" x14ac:dyDescent="0.2"/>
    <row r="657" ht="12.75" hidden="1" customHeight="1" x14ac:dyDescent="0.2"/>
    <row r="658" ht="12.75" hidden="1" customHeight="1" x14ac:dyDescent="0.2"/>
    <row r="659" ht="12.75" hidden="1" customHeight="1" x14ac:dyDescent="0.2"/>
    <row r="660" ht="12.75" hidden="1" customHeight="1" x14ac:dyDescent="0.2"/>
    <row r="661" ht="12.75" hidden="1" customHeight="1" x14ac:dyDescent="0.2"/>
    <row r="662" ht="12.75" hidden="1" customHeight="1" x14ac:dyDescent="0.2"/>
    <row r="663" ht="12.75" hidden="1" customHeight="1" x14ac:dyDescent="0.2"/>
    <row r="664" ht="12.75" hidden="1" customHeight="1" x14ac:dyDescent="0.2"/>
    <row r="665" ht="12.75" hidden="1" customHeight="1" x14ac:dyDescent="0.2"/>
    <row r="666" ht="12.75" hidden="1" customHeight="1" x14ac:dyDescent="0.2"/>
    <row r="667" ht="12.75" hidden="1" customHeight="1" x14ac:dyDescent="0.2"/>
    <row r="668" ht="12.75" hidden="1" customHeight="1" x14ac:dyDescent="0.2"/>
    <row r="669" ht="12.75" hidden="1" customHeight="1" x14ac:dyDescent="0.2"/>
    <row r="670" ht="12.75" hidden="1" customHeight="1" x14ac:dyDescent="0.2"/>
    <row r="671" ht="12.75" hidden="1" customHeight="1" x14ac:dyDescent="0.2"/>
    <row r="672" ht="12.75" hidden="1" customHeight="1" x14ac:dyDescent="0.2"/>
    <row r="673" ht="12.75" hidden="1" customHeight="1" x14ac:dyDescent="0.2"/>
    <row r="674" ht="12.75" hidden="1" customHeight="1" x14ac:dyDescent="0.2"/>
    <row r="675" ht="12.75" hidden="1" customHeight="1" x14ac:dyDescent="0.2"/>
    <row r="676" ht="12.75" hidden="1" customHeight="1" x14ac:dyDescent="0.2"/>
    <row r="677" ht="12.75" hidden="1" customHeight="1" x14ac:dyDescent="0.2"/>
    <row r="678" ht="12.75" hidden="1" customHeight="1" x14ac:dyDescent="0.2"/>
    <row r="679" ht="12.75" hidden="1" customHeight="1" x14ac:dyDescent="0.2"/>
    <row r="680" ht="12.75" hidden="1" customHeight="1" x14ac:dyDescent="0.2"/>
    <row r="681" ht="12.75" hidden="1" customHeight="1" x14ac:dyDescent="0.2"/>
    <row r="682" ht="12.75" hidden="1" customHeight="1" x14ac:dyDescent="0.2"/>
    <row r="683" ht="12.75" hidden="1" customHeight="1" x14ac:dyDescent="0.2"/>
    <row r="684" ht="12.75" hidden="1" customHeight="1" x14ac:dyDescent="0.2"/>
    <row r="685" ht="12.75" hidden="1" customHeight="1" x14ac:dyDescent="0.2"/>
    <row r="686" ht="12.75" hidden="1" customHeight="1" x14ac:dyDescent="0.2"/>
    <row r="687" ht="12.75" hidden="1" customHeight="1" x14ac:dyDescent="0.2"/>
    <row r="688" ht="12.75" hidden="1" customHeight="1" x14ac:dyDescent="0.2"/>
    <row r="689" ht="12.75" hidden="1" customHeight="1" x14ac:dyDescent="0.2"/>
    <row r="690" ht="12.75" hidden="1" customHeight="1" x14ac:dyDescent="0.2"/>
    <row r="691" ht="12.75" hidden="1" customHeight="1" x14ac:dyDescent="0.2"/>
    <row r="692" ht="12.75" hidden="1" customHeight="1" x14ac:dyDescent="0.2"/>
    <row r="693" ht="12.75" hidden="1" customHeight="1" x14ac:dyDescent="0.2"/>
    <row r="694" ht="12.75" hidden="1" customHeight="1" x14ac:dyDescent="0.2"/>
    <row r="695" ht="12.75" hidden="1" customHeight="1" x14ac:dyDescent="0.2"/>
    <row r="696" ht="12.75" hidden="1" customHeight="1" x14ac:dyDescent="0.2"/>
    <row r="697" ht="12.75" hidden="1" customHeight="1" x14ac:dyDescent="0.2"/>
    <row r="698" ht="12.75" hidden="1" customHeight="1" x14ac:dyDescent="0.2"/>
    <row r="699" ht="12.75" hidden="1" customHeight="1" x14ac:dyDescent="0.2"/>
    <row r="700" ht="12.75" hidden="1" customHeight="1" x14ac:dyDescent="0.2"/>
    <row r="701" ht="12.75" hidden="1" customHeight="1" x14ac:dyDescent="0.2"/>
    <row r="702" ht="12.75" hidden="1" customHeight="1" x14ac:dyDescent="0.2"/>
    <row r="703" ht="12.75" hidden="1" customHeight="1" x14ac:dyDescent="0.2"/>
    <row r="704" ht="12.75" hidden="1" customHeight="1" x14ac:dyDescent="0.2"/>
    <row r="705" ht="12.75" hidden="1" customHeight="1" x14ac:dyDescent="0.2"/>
    <row r="706" ht="12.75" hidden="1" customHeight="1" x14ac:dyDescent="0.2"/>
    <row r="707" ht="12.75" hidden="1" customHeight="1" x14ac:dyDescent="0.2"/>
    <row r="708" ht="12.75" hidden="1" customHeight="1" x14ac:dyDescent="0.2"/>
    <row r="709" ht="12.75" hidden="1" customHeight="1" x14ac:dyDescent="0.2"/>
    <row r="710" ht="12.75" hidden="1" customHeight="1" x14ac:dyDescent="0.2"/>
    <row r="711" ht="12.75" hidden="1" customHeight="1" x14ac:dyDescent="0.2"/>
    <row r="712" ht="12.75" hidden="1" customHeight="1" x14ac:dyDescent="0.2"/>
    <row r="713" ht="12.75" hidden="1" customHeight="1" x14ac:dyDescent="0.2"/>
    <row r="714" ht="12.75" hidden="1" customHeight="1" x14ac:dyDescent="0.2"/>
    <row r="715" ht="12.75" hidden="1" customHeight="1" x14ac:dyDescent="0.2"/>
    <row r="716" ht="12.75" hidden="1" customHeight="1" x14ac:dyDescent="0.2"/>
    <row r="717" ht="12.75" hidden="1" customHeight="1" x14ac:dyDescent="0.2"/>
    <row r="718" ht="12.75" hidden="1" customHeight="1" x14ac:dyDescent="0.2"/>
    <row r="719" ht="12.75" hidden="1" customHeight="1" x14ac:dyDescent="0.2"/>
    <row r="720" ht="12.75" hidden="1" customHeight="1" x14ac:dyDescent="0.2"/>
    <row r="721" ht="12.75" hidden="1" customHeight="1" x14ac:dyDescent="0.2"/>
    <row r="722" ht="12.75" hidden="1" customHeight="1" x14ac:dyDescent="0.2"/>
    <row r="723" ht="12.75" hidden="1" customHeight="1" x14ac:dyDescent="0.2"/>
    <row r="724" ht="12.75" hidden="1" customHeight="1" x14ac:dyDescent="0.2"/>
    <row r="725" ht="12.75" hidden="1" customHeight="1" x14ac:dyDescent="0.2"/>
    <row r="726" ht="12.75" hidden="1" customHeight="1" x14ac:dyDescent="0.2"/>
    <row r="727" ht="12.75" hidden="1" customHeight="1" x14ac:dyDescent="0.2"/>
    <row r="728" ht="12.75" hidden="1" customHeight="1" x14ac:dyDescent="0.2"/>
    <row r="729" ht="12.75" hidden="1" customHeight="1" x14ac:dyDescent="0.2"/>
    <row r="730" ht="12.75" hidden="1" customHeight="1" x14ac:dyDescent="0.2"/>
    <row r="731" ht="12.75" hidden="1" customHeight="1" x14ac:dyDescent="0.2"/>
    <row r="732" ht="12.75" hidden="1" customHeight="1" x14ac:dyDescent="0.2"/>
    <row r="733" ht="12.75" hidden="1" customHeight="1" x14ac:dyDescent="0.2"/>
    <row r="734" ht="12.75" hidden="1" customHeight="1" x14ac:dyDescent="0.2"/>
    <row r="735" ht="12.75" hidden="1" customHeight="1" x14ac:dyDescent="0.2"/>
    <row r="736" ht="12.75" hidden="1" customHeight="1" x14ac:dyDescent="0.2"/>
    <row r="737" ht="12.75" hidden="1" customHeight="1" x14ac:dyDescent="0.2"/>
    <row r="738" ht="12.75" hidden="1" customHeight="1" x14ac:dyDescent="0.2"/>
    <row r="739" ht="12.75" hidden="1" customHeight="1" x14ac:dyDescent="0.2"/>
    <row r="740" ht="12.75" hidden="1" customHeight="1" x14ac:dyDescent="0.2"/>
    <row r="741" ht="12.75" hidden="1" customHeight="1" x14ac:dyDescent="0.2"/>
    <row r="742" ht="12.75" hidden="1" customHeight="1" x14ac:dyDescent="0.2"/>
    <row r="743" ht="12.75" hidden="1" customHeight="1" x14ac:dyDescent="0.2"/>
    <row r="744" ht="12.75" hidden="1" customHeight="1" x14ac:dyDescent="0.2"/>
    <row r="745" ht="12.75" hidden="1" customHeight="1" x14ac:dyDescent="0.2"/>
    <row r="746" ht="12.75" hidden="1" customHeight="1" x14ac:dyDescent="0.2"/>
    <row r="747" ht="12.75" hidden="1" customHeight="1" x14ac:dyDescent="0.2"/>
    <row r="748" ht="12.75" hidden="1" customHeight="1" x14ac:dyDescent="0.2"/>
    <row r="749" ht="12.75" hidden="1" customHeight="1" x14ac:dyDescent="0.2"/>
    <row r="750" ht="12.75" hidden="1" customHeight="1" x14ac:dyDescent="0.2"/>
    <row r="751" ht="12.75" hidden="1" customHeight="1" x14ac:dyDescent="0.2"/>
    <row r="752" ht="12.75" hidden="1" customHeight="1" x14ac:dyDescent="0.2"/>
    <row r="753" ht="12.75" hidden="1" customHeight="1" x14ac:dyDescent="0.2"/>
    <row r="754" ht="12.75" hidden="1" customHeight="1" x14ac:dyDescent="0.2"/>
    <row r="755" ht="12.75" hidden="1" customHeight="1" x14ac:dyDescent="0.2"/>
    <row r="756" ht="12.75" hidden="1" customHeight="1" x14ac:dyDescent="0.2"/>
    <row r="757" ht="12.75" hidden="1" customHeight="1" x14ac:dyDescent="0.2"/>
    <row r="758" ht="12.75" hidden="1" customHeight="1" x14ac:dyDescent="0.2"/>
    <row r="759" ht="12.75" hidden="1" customHeight="1" x14ac:dyDescent="0.2"/>
    <row r="760" ht="12.75" hidden="1" customHeight="1" x14ac:dyDescent="0.2"/>
    <row r="761" ht="12.75" hidden="1" customHeight="1" x14ac:dyDescent="0.2"/>
    <row r="762" ht="12.75" hidden="1" customHeight="1" x14ac:dyDescent="0.2"/>
    <row r="763" ht="12.75" hidden="1" customHeight="1" x14ac:dyDescent="0.2"/>
    <row r="764" ht="12.75" hidden="1" customHeight="1" x14ac:dyDescent="0.2"/>
    <row r="765" ht="12.75" hidden="1" customHeight="1" x14ac:dyDescent="0.2"/>
    <row r="766" ht="12.75" hidden="1" customHeight="1" x14ac:dyDescent="0.2"/>
    <row r="767" ht="12.75" hidden="1" customHeight="1" x14ac:dyDescent="0.2"/>
    <row r="768" ht="12.75" hidden="1" customHeight="1" x14ac:dyDescent="0.2"/>
    <row r="769" ht="12.75" hidden="1" customHeight="1" x14ac:dyDescent="0.2"/>
    <row r="770" ht="12.75" hidden="1" customHeight="1" x14ac:dyDescent="0.2"/>
    <row r="771" ht="12.75" hidden="1" customHeight="1" x14ac:dyDescent="0.2"/>
    <row r="772" ht="12.75" hidden="1" customHeight="1" x14ac:dyDescent="0.2"/>
    <row r="773" ht="12.75" hidden="1" customHeight="1" x14ac:dyDescent="0.2"/>
    <row r="774" ht="12.75" hidden="1" customHeight="1" x14ac:dyDescent="0.2"/>
    <row r="775" ht="12.75" hidden="1" customHeight="1" x14ac:dyDescent="0.2"/>
    <row r="776" ht="12.75" hidden="1" customHeight="1" x14ac:dyDescent="0.2"/>
    <row r="777" ht="12.75" hidden="1" customHeight="1" x14ac:dyDescent="0.2"/>
    <row r="778" ht="12.75" hidden="1" customHeight="1" x14ac:dyDescent="0.2"/>
    <row r="779" ht="12.75" hidden="1" customHeight="1" x14ac:dyDescent="0.2"/>
    <row r="780" ht="12.75" hidden="1" customHeight="1" x14ac:dyDescent="0.2"/>
    <row r="781" ht="12.75" hidden="1" customHeight="1" x14ac:dyDescent="0.2"/>
    <row r="782" ht="12.75" hidden="1" customHeight="1" x14ac:dyDescent="0.2"/>
    <row r="783" ht="12.75" hidden="1" customHeight="1" x14ac:dyDescent="0.2"/>
    <row r="784" ht="12.75" hidden="1" customHeight="1" x14ac:dyDescent="0.2"/>
    <row r="785" ht="12.75" hidden="1" customHeight="1" x14ac:dyDescent="0.2"/>
    <row r="786" ht="12.75" hidden="1" customHeight="1" x14ac:dyDescent="0.2"/>
    <row r="787" ht="12.75" hidden="1" customHeight="1" x14ac:dyDescent="0.2"/>
    <row r="788" ht="12.75" hidden="1" customHeight="1" x14ac:dyDescent="0.2"/>
    <row r="789" ht="12.75" hidden="1" customHeight="1" x14ac:dyDescent="0.2"/>
    <row r="790" ht="12.75" hidden="1" customHeight="1" x14ac:dyDescent="0.2"/>
    <row r="791" ht="12.75" hidden="1" customHeight="1" x14ac:dyDescent="0.2"/>
    <row r="792" ht="12.75" hidden="1" customHeight="1" x14ac:dyDescent="0.2"/>
    <row r="793" ht="12.75" hidden="1" customHeight="1" x14ac:dyDescent="0.2"/>
    <row r="794" ht="12.75" hidden="1" customHeight="1" x14ac:dyDescent="0.2"/>
    <row r="795" ht="12.75" hidden="1" customHeight="1" x14ac:dyDescent="0.2"/>
    <row r="796" ht="12.75" hidden="1" customHeight="1" x14ac:dyDescent="0.2"/>
    <row r="797" ht="12.75" hidden="1" customHeight="1" x14ac:dyDescent="0.2"/>
    <row r="798" ht="12.75" hidden="1" customHeight="1" x14ac:dyDescent="0.2"/>
    <row r="799" ht="12.75" hidden="1" customHeight="1" x14ac:dyDescent="0.2"/>
    <row r="800" ht="12.75" hidden="1" customHeight="1" x14ac:dyDescent="0.2"/>
    <row r="801" ht="12.75" hidden="1" customHeight="1" x14ac:dyDescent="0.2"/>
    <row r="802" ht="12.75" hidden="1" customHeight="1" x14ac:dyDescent="0.2"/>
    <row r="803" ht="12.75" hidden="1" customHeight="1" x14ac:dyDescent="0.2"/>
    <row r="804" ht="12.75" hidden="1" customHeight="1" x14ac:dyDescent="0.2"/>
    <row r="805" ht="12.75" hidden="1" customHeight="1" x14ac:dyDescent="0.2"/>
    <row r="806" ht="12.75" hidden="1" customHeight="1" x14ac:dyDescent="0.2"/>
    <row r="807" ht="12.75" hidden="1" customHeight="1" x14ac:dyDescent="0.2"/>
    <row r="808" ht="12.75" hidden="1" customHeight="1" x14ac:dyDescent="0.2"/>
    <row r="809" ht="12.75" hidden="1" customHeight="1" x14ac:dyDescent="0.2"/>
    <row r="810" ht="12.75" hidden="1" customHeight="1" x14ac:dyDescent="0.2"/>
    <row r="811" ht="12.75" hidden="1" customHeight="1" x14ac:dyDescent="0.2"/>
    <row r="812" ht="12.75" hidden="1" customHeight="1" x14ac:dyDescent="0.2"/>
    <row r="813" ht="12.75" hidden="1" customHeight="1" x14ac:dyDescent="0.2"/>
    <row r="814" ht="12.75" hidden="1" customHeight="1" x14ac:dyDescent="0.2"/>
    <row r="815" ht="12.75" hidden="1" customHeight="1" x14ac:dyDescent="0.2"/>
    <row r="816" ht="12.75" hidden="1" customHeight="1" x14ac:dyDescent="0.2"/>
    <row r="817" ht="12.75" hidden="1" customHeight="1" x14ac:dyDescent="0.2"/>
    <row r="818" ht="12.75" hidden="1" customHeight="1" x14ac:dyDescent="0.2"/>
    <row r="819" ht="12.75" hidden="1" customHeight="1" x14ac:dyDescent="0.2"/>
    <row r="820" ht="12.75" hidden="1" customHeight="1" x14ac:dyDescent="0.2"/>
    <row r="821" ht="12.75" hidden="1" customHeight="1" x14ac:dyDescent="0.2"/>
    <row r="822" ht="12.75" hidden="1" customHeight="1" x14ac:dyDescent="0.2"/>
    <row r="823" ht="12.75" hidden="1" customHeight="1" x14ac:dyDescent="0.2"/>
    <row r="824" ht="12.75" hidden="1" customHeight="1" x14ac:dyDescent="0.2"/>
    <row r="825" ht="12.75" hidden="1" customHeight="1" x14ac:dyDescent="0.2"/>
    <row r="826" ht="12.75" hidden="1" customHeight="1" x14ac:dyDescent="0.2"/>
    <row r="827" ht="12.75" hidden="1" customHeight="1" x14ac:dyDescent="0.2"/>
    <row r="828" ht="12.75" hidden="1" customHeight="1" x14ac:dyDescent="0.2"/>
    <row r="829" ht="12.75" hidden="1" customHeight="1" x14ac:dyDescent="0.2"/>
    <row r="830" ht="12.75" hidden="1" customHeight="1" x14ac:dyDescent="0.2"/>
    <row r="831" ht="12.75" hidden="1" customHeight="1" x14ac:dyDescent="0.2"/>
    <row r="832" ht="12.75" hidden="1" customHeight="1" x14ac:dyDescent="0.2"/>
    <row r="833" ht="12.75" hidden="1" customHeight="1" x14ac:dyDescent="0.2"/>
    <row r="834" ht="12.75" hidden="1" customHeight="1" x14ac:dyDescent="0.2"/>
    <row r="835" ht="12.75" hidden="1" customHeight="1" x14ac:dyDescent="0.2"/>
    <row r="836" ht="12.75" hidden="1" customHeight="1" x14ac:dyDescent="0.2"/>
    <row r="837" ht="12.75" hidden="1" customHeight="1" x14ac:dyDescent="0.2"/>
    <row r="838" ht="12.75" hidden="1" customHeight="1" x14ac:dyDescent="0.2"/>
    <row r="839" ht="12.75" hidden="1" customHeight="1" x14ac:dyDescent="0.2"/>
    <row r="840" ht="12.75" hidden="1" customHeight="1" x14ac:dyDescent="0.2"/>
    <row r="841" ht="12.75" hidden="1" customHeight="1" x14ac:dyDescent="0.2"/>
    <row r="842" ht="12.75" hidden="1" customHeight="1" x14ac:dyDescent="0.2"/>
    <row r="843" ht="12.75" hidden="1" customHeight="1" x14ac:dyDescent="0.2"/>
    <row r="844" ht="12.75" hidden="1" customHeight="1" x14ac:dyDescent="0.2"/>
    <row r="845" ht="12.75" hidden="1" customHeight="1" x14ac:dyDescent="0.2"/>
    <row r="846" ht="12.75" hidden="1" customHeight="1" x14ac:dyDescent="0.2"/>
    <row r="847" ht="12.75" hidden="1" customHeight="1" x14ac:dyDescent="0.2"/>
    <row r="848" ht="12.75" hidden="1" customHeight="1" x14ac:dyDescent="0.2"/>
    <row r="849" ht="12.75" hidden="1" customHeight="1" x14ac:dyDescent="0.2"/>
    <row r="850" ht="12.75" hidden="1" customHeight="1" x14ac:dyDescent="0.2"/>
    <row r="851" ht="12.75" hidden="1" customHeight="1" x14ac:dyDescent="0.2"/>
    <row r="852" ht="12.75" hidden="1" customHeight="1" x14ac:dyDescent="0.2"/>
    <row r="853" ht="12.75" hidden="1" customHeight="1" x14ac:dyDescent="0.2"/>
    <row r="854" ht="12.75" hidden="1" customHeight="1" x14ac:dyDescent="0.2"/>
    <row r="855" ht="12.75" hidden="1" customHeight="1" x14ac:dyDescent="0.2"/>
    <row r="856" ht="12.75" hidden="1" customHeight="1" x14ac:dyDescent="0.2"/>
    <row r="857" ht="12.75" hidden="1" customHeight="1" x14ac:dyDescent="0.2"/>
    <row r="858" ht="12.75" hidden="1" customHeight="1" x14ac:dyDescent="0.2"/>
    <row r="859" ht="12.75" hidden="1" customHeight="1" x14ac:dyDescent="0.2"/>
    <row r="860" ht="12.75" hidden="1" customHeight="1" x14ac:dyDescent="0.2"/>
    <row r="861" ht="12.75" hidden="1" customHeight="1" x14ac:dyDescent="0.2"/>
    <row r="862" ht="12.75" hidden="1" customHeight="1" x14ac:dyDescent="0.2"/>
    <row r="863" ht="12.75" hidden="1" customHeight="1" x14ac:dyDescent="0.2"/>
    <row r="864" ht="12.75" hidden="1" customHeight="1" x14ac:dyDescent="0.2"/>
    <row r="865" ht="12.75" hidden="1" customHeight="1" x14ac:dyDescent="0.2"/>
    <row r="866" ht="12.75" hidden="1" customHeight="1" x14ac:dyDescent="0.2"/>
    <row r="867" ht="12.75" hidden="1" customHeight="1" x14ac:dyDescent="0.2"/>
    <row r="868" ht="12.75" hidden="1" customHeight="1" x14ac:dyDescent="0.2"/>
    <row r="869" ht="12.75" hidden="1" customHeight="1" x14ac:dyDescent="0.2"/>
    <row r="870" ht="12.75" hidden="1" customHeight="1" x14ac:dyDescent="0.2"/>
    <row r="871" ht="12.75" hidden="1" customHeight="1" x14ac:dyDescent="0.2"/>
    <row r="872" ht="12.75" hidden="1" customHeight="1" x14ac:dyDescent="0.2"/>
    <row r="873" ht="12.75" hidden="1" customHeight="1" x14ac:dyDescent="0.2"/>
    <row r="874" ht="12.75" hidden="1" customHeight="1" x14ac:dyDescent="0.2"/>
    <row r="875" ht="12.75" hidden="1" customHeight="1" x14ac:dyDescent="0.2"/>
    <row r="876" ht="12.75" hidden="1" customHeight="1" x14ac:dyDescent="0.2"/>
    <row r="877" ht="12.75" hidden="1" customHeight="1" x14ac:dyDescent="0.2"/>
    <row r="878" ht="12.75" hidden="1" customHeight="1" x14ac:dyDescent="0.2"/>
    <row r="879" ht="12.75" hidden="1" customHeight="1" x14ac:dyDescent="0.2"/>
    <row r="880" ht="12.75" hidden="1" customHeight="1" x14ac:dyDescent="0.2"/>
    <row r="881" ht="12.75" hidden="1" customHeight="1" x14ac:dyDescent="0.2"/>
    <row r="882" ht="12.75" hidden="1" customHeight="1" x14ac:dyDescent="0.2"/>
    <row r="883" ht="12.75" hidden="1" customHeight="1" x14ac:dyDescent="0.2"/>
    <row r="884" ht="12.75" hidden="1" customHeight="1" x14ac:dyDescent="0.2"/>
    <row r="885" ht="12.75" hidden="1" customHeight="1" x14ac:dyDescent="0.2"/>
    <row r="886" ht="12.75" hidden="1" customHeight="1" x14ac:dyDescent="0.2"/>
    <row r="887" ht="12.75" hidden="1" customHeight="1" x14ac:dyDescent="0.2"/>
    <row r="888" ht="12.75" hidden="1" customHeight="1" x14ac:dyDescent="0.2"/>
    <row r="889" ht="12.75" hidden="1" customHeight="1" x14ac:dyDescent="0.2"/>
    <row r="890" ht="12.75" hidden="1" customHeight="1" x14ac:dyDescent="0.2"/>
    <row r="891" ht="12.75" hidden="1" customHeight="1" x14ac:dyDescent="0.2"/>
    <row r="892" ht="12.75" hidden="1" customHeight="1" x14ac:dyDescent="0.2"/>
    <row r="893" ht="12.75" hidden="1" customHeight="1" x14ac:dyDescent="0.2"/>
    <row r="894" ht="12.75" hidden="1" customHeight="1" x14ac:dyDescent="0.2"/>
    <row r="895" ht="12.75" hidden="1" customHeight="1" x14ac:dyDescent="0.2"/>
    <row r="896" ht="12.75" hidden="1" customHeight="1" x14ac:dyDescent="0.2"/>
    <row r="897" ht="12.75" hidden="1" customHeight="1" x14ac:dyDescent="0.2"/>
    <row r="898" ht="12.75" hidden="1" customHeight="1" x14ac:dyDescent="0.2"/>
    <row r="899" ht="12.75" hidden="1" customHeight="1" x14ac:dyDescent="0.2"/>
    <row r="900" ht="12.75" hidden="1" customHeight="1" x14ac:dyDescent="0.2"/>
    <row r="901" ht="12.75" hidden="1" customHeight="1" x14ac:dyDescent="0.2"/>
    <row r="902" ht="12.75" hidden="1" customHeight="1" x14ac:dyDescent="0.2"/>
    <row r="903" ht="12.75" hidden="1" customHeight="1" x14ac:dyDescent="0.2"/>
    <row r="904" ht="12.75" hidden="1" customHeight="1" x14ac:dyDescent="0.2"/>
    <row r="905" ht="12.75" hidden="1" customHeight="1" x14ac:dyDescent="0.2"/>
    <row r="906" ht="12.75" hidden="1" customHeight="1" x14ac:dyDescent="0.2"/>
    <row r="907" ht="12.75" hidden="1" customHeight="1" x14ac:dyDescent="0.2"/>
    <row r="908" ht="12.75" hidden="1" customHeight="1" x14ac:dyDescent="0.2"/>
    <row r="909" ht="12.75" hidden="1" customHeight="1" x14ac:dyDescent="0.2"/>
    <row r="910" ht="12.75" hidden="1" customHeight="1" x14ac:dyDescent="0.2"/>
    <row r="911" ht="12.75" hidden="1" customHeight="1" x14ac:dyDescent="0.2"/>
    <row r="912" ht="12.75" hidden="1" customHeight="1" x14ac:dyDescent="0.2"/>
    <row r="913" ht="12.75" hidden="1" customHeight="1" x14ac:dyDescent="0.2"/>
    <row r="914" ht="12.75" hidden="1" customHeight="1" x14ac:dyDescent="0.2"/>
    <row r="915" ht="12.75" hidden="1" customHeight="1" x14ac:dyDescent="0.2"/>
    <row r="916" ht="12.75" hidden="1" customHeight="1" x14ac:dyDescent="0.2"/>
    <row r="917" ht="12.75" hidden="1" customHeight="1" x14ac:dyDescent="0.2"/>
    <row r="918" ht="12.75" hidden="1" customHeight="1" x14ac:dyDescent="0.2"/>
    <row r="919" ht="12.75" hidden="1" customHeight="1" x14ac:dyDescent="0.2"/>
    <row r="920" ht="12.75" hidden="1" customHeight="1" x14ac:dyDescent="0.2"/>
    <row r="921" ht="12.75" hidden="1" customHeight="1" x14ac:dyDescent="0.2"/>
    <row r="922" ht="12.75" hidden="1" customHeight="1" x14ac:dyDescent="0.2"/>
    <row r="923" ht="12.75" hidden="1" customHeight="1" x14ac:dyDescent="0.2"/>
    <row r="924" ht="12.75" hidden="1" customHeight="1" x14ac:dyDescent="0.2"/>
    <row r="925" ht="12.75" hidden="1" customHeight="1" x14ac:dyDescent="0.2"/>
    <row r="926" ht="12.75" hidden="1" customHeight="1" x14ac:dyDescent="0.2"/>
    <row r="927" ht="12.75" hidden="1" customHeight="1" x14ac:dyDescent="0.2"/>
    <row r="928" ht="12.75" hidden="1" customHeight="1" x14ac:dyDescent="0.2"/>
    <row r="929" ht="12.75" hidden="1" customHeight="1" x14ac:dyDescent="0.2"/>
    <row r="930" ht="12.75" hidden="1" customHeight="1" x14ac:dyDescent="0.2"/>
    <row r="931" ht="12.75" hidden="1" customHeight="1" x14ac:dyDescent="0.2"/>
    <row r="932" ht="12.75" hidden="1" customHeight="1" x14ac:dyDescent="0.2"/>
    <row r="933" ht="12.75" hidden="1" customHeight="1" x14ac:dyDescent="0.2"/>
    <row r="934" ht="12.75" hidden="1" customHeight="1" x14ac:dyDescent="0.2"/>
    <row r="935" ht="12.75" hidden="1" customHeight="1" x14ac:dyDescent="0.2"/>
    <row r="936" ht="12.75" hidden="1" customHeight="1" x14ac:dyDescent="0.2"/>
    <row r="937" ht="12.75" hidden="1" customHeight="1" x14ac:dyDescent="0.2"/>
    <row r="938" ht="12.75" hidden="1" customHeight="1" x14ac:dyDescent="0.2"/>
    <row r="939" ht="12.75" hidden="1" customHeight="1" x14ac:dyDescent="0.2"/>
    <row r="940" ht="12.75" hidden="1" customHeight="1" x14ac:dyDescent="0.2"/>
    <row r="941" ht="12.75" hidden="1" customHeight="1" x14ac:dyDescent="0.2"/>
    <row r="942" ht="12.75" hidden="1" customHeight="1" x14ac:dyDescent="0.2"/>
    <row r="943" ht="12.75" hidden="1" customHeight="1" x14ac:dyDescent="0.2"/>
    <row r="944" ht="12.75" hidden="1" customHeight="1" x14ac:dyDescent="0.2"/>
    <row r="945" ht="12.75" hidden="1" customHeight="1" x14ac:dyDescent="0.2"/>
    <row r="946" ht="12.75" hidden="1" customHeight="1" x14ac:dyDescent="0.2"/>
    <row r="947" ht="12.75" hidden="1" customHeight="1" x14ac:dyDescent="0.2"/>
    <row r="948" ht="12.75" hidden="1" customHeight="1" x14ac:dyDescent="0.2"/>
    <row r="949" ht="12.75" hidden="1" customHeight="1" x14ac:dyDescent="0.2"/>
    <row r="950" ht="12.75" hidden="1" customHeight="1" x14ac:dyDescent="0.2"/>
    <row r="951" ht="12.75" hidden="1" customHeight="1" x14ac:dyDescent="0.2"/>
    <row r="952" ht="12.75" hidden="1" customHeight="1" x14ac:dyDescent="0.2"/>
    <row r="953" ht="12.75" hidden="1" customHeight="1" x14ac:dyDescent="0.2"/>
    <row r="954" ht="12.75" hidden="1" customHeight="1" x14ac:dyDescent="0.2"/>
    <row r="955" ht="12.75" hidden="1" customHeight="1" x14ac:dyDescent="0.2"/>
    <row r="956" ht="12.75" hidden="1" customHeight="1" x14ac:dyDescent="0.2"/>
    <row r="957" ht="12.75" hidden="1" customHeight="1" x14ac:dyDescent="0.2"/>
    <row r="958" ht="12.75" hidden="1" customHeight="1" x14ac:dyDescent="0.2"/>
    <row r="959" ht="12.75" hidden="1" customHeight="1" x14ac:dyDescent="0.2"/>
    <row r="960" ht="12.75" hidden="1" customHeight="1" x14ac:dyDescent="0.2"/>
    <row r="961" ht="12.75" hidden="1" customHeight="1" x14ac:dyDescent="0.2"/>
    <row r="962" ht="12.75" hidden="1" customHeight="1" x14ac:dyDescent="0.2"/>
    <row r="963" ht="12.75" hidden="1" customHeight="1" x14ac:dyDescent="0.2"/>
    <row r="964" ht="12.75" hidden="1" customHeight="1" x14ac:dyDescent="0.2"/>
    <row r="965" ht="12.75" hidden="1" customHeight="1" x14ac:dyDescent="0.2"/>
    <row r="966" ht="12.75" hidden="1" customHeight="1" x14ac:dyDescent="0.2"/>
    <row r="967" ht="12.75" hidden="1" customHeight="1" x14ac:dyDescent="0.2"/>
    <row r="968" ht="12.75" hidden="1" customHeight="1" x14ac:dyDescent="0.2"/>
    <row r="969" ht="12.75" hidden="1" customHeight="1" x14ac:dyDescent="0.2"/>
    <row r="970" ht="12.75" hidden="1" customHeight="1" x14ac:dyDescent="0.2"/>
    <row r="971" ht="12.75" hidden="1" customHeight="1" x14ac:dyDescent="0.2"/>
    <row r="972" ht="12.75" hidden="1" customHeight="1" x14ac:dyDescent="0.2"/>
    <row r="973" ht="12.75" hidden="1" customHeight="1" x14ac:dyDescent="0.2"/>
    <row r="974" ht="12.75" hidden="1" customHeight="1" x14ac:dyDescent="0.2"/>
    <row r="975" ht="12.75" hidden="1" customHeight="1" x14ac:dyDescent="0.2"/>
    <row r="976" ht="12.75" hidden="1" customHeight="1" x14ac:dyDescent="0.2"/>
    <row r="977" ht="12.75" hidden="1" customHeight="1" x14ac:dyDescent="0.2"/>
    <row r="978" ht="12.75" hidden="1" customHeight="1" x14ac:dyDescent="0.2"/>
    <row r="979" ht="12.75" hidden="1" customHeight="1" x14ac:dyDescent="0.2"/>
    <row r="980" ht="12.75" hidden="1" customHeight="1" x14ac:dyDescent="0.2"/>
    <row r="981" ht="12.75" hidden="1" customHeight="1" x14ac:dyDescent="0.2"/>
    <row r="982" ht="12.75" hidden="1" customHeight="1" x14ac:dyDescent="0.2"/>
    <row r="983" ht="12.75" hidden="1" customHeight="1" x14ac:dyDescent="0.2"/>
    <row r="984" ht="12.75" hidden="1" customHeight="1" x14ac:dyDescent="0.2"/>
    <row r="985" ht="12.75" hidden="1" customHeight="1" x14ac:dyDescent="0.2"/>
    <row r="986" ht="12.75" hidden="1" customHeight="1" x14ac:dyDescent="0.2"/>
    <row r="987" ht="12.75" hidden="1" customHeight="1" x14ac:dyDescent="0.2"/>
    <row r="988" ht="12.75" hidden="1" customHeight="1" x14ac:dyDescent="0.2"/>
    <row r="989" ht="12.75" hidden="1" customHeight="1" x14ac:dyDescent="0.2"/>
    <row r="990" ht="12.75" hidden="1" customHeight="1" x14ac:dyDescent="0.2"/>
    <row r="991" ht="12.75" hidden="1" customHeight="1" x14ac:dyDescent="0.2"/>
    <row r="992" ht="12.75" hidden="1" customHeight="1" x14ac:dyDescent="0.2"/>
    <row r="993" ht="12.75" hidden="1" customHeight="1" x14ac:dyDescent="0.2"/>
    <row r="994" ht="12.75" hidden="1" customHeight="1" x14ac:dyDescent="0.2"/>
    <row r="995" ht="12.75" hidden="1" customHeight="1" x14ac:dyDescent="0.2"/>
    <row r="996" ht="12.75" hidden="1" customHeight="1" x14ac:dyDescent="0.2"/>
    <row r="997" ht="12.75" hidden="1" customHeight="1" x14ac:dyDescent="0.2"/>
    <row r="998" ht="12.75" hidden="1" customHeight="1" x14ac:dyDescent="0.2"/>
    <row r="999" ht="12.75" hidden="1" customHeight="1" x14ac:dyDescent="0.2"/>
    <row r="1000" ht="12.75" hidden="1" customHeight="1" x14ac:dyDescent="0.2"/>
    <row r="1001" ht="12.75" hidden="1" customHeight="1" x14ac:dyDescent="0.2"/>
    <row r="1002" ht="12.75" hidden="1" customHeight="1" x14ac:dyDescent="0.2"/>
    <row r="1003" ht="12.75" hidden="1" customHeight="1" x14ac:dyDescent="0.2"/>
    <row r="1004" ht="12.75" hidden="1" customHeight="1" x14ac:dyDescent="0.2"/>
    <row r="1005" ht="12.75" hidden="1" customHeight="1" x14ac:dyDescent="0.2"/>
    <row r="1006" ht="12.75" hidden="1" customHeight="1" x14ac:dyDescent="0.2"/>
    <row r="1007" ht="12.75" hidden="1" customHeight="1" x14ac:dyDescent="0.2"/>
    <row r="1008" ht="12.75" hidden="1" customHeight="1" x14ac:dyDescent="0.2"/>
    <row r="1009" ht="12.75" hidden="1" customHeight="1" x14ac:dyDescent="0.2"/>
    <row r="1010" ht="12.75" hidden="1" customHeight="1" x14ac:dyDescent="0.2"/>
    <row r="1011" ht="12.75" hidden="1" customHeight="1" x14ac:dyDescent="0.2"/>
    <row r="1012" ht="12.75" hidden="1" customHeight="1" x14ac:dyDescent="0.2"/>
    <row r="1013" ht="12.75" hidden="1" customHeight="1" x14ac:dyDescent="0.2"/>
    <row r="1014" ht="12.75" hidden="1" customHeight="1" x14ac:dyDescent="0.2"/>
    <row r="1015" ht="12.75" hidden="1" customHeight="1" x14ac:dyDescent="0.2"/>
    <row r="1016" ht="12.75" hidden="1" customHeight="1" x14ac:dyDescent="0.2"/>
    <row r="1017" ht="12.75" hidden="1" customHeight="1" x14ac:dyDescent="0.2"/>
    <row r="1018" ht="12.75" hidden="1" customHeight="1" x14ac:dyDescent="0.2"/>
  </sheetData>
  <sheetProtection algorithmName="SHA-512" hashValue="Ejgyz/rBVDlcG+Raf6/XnZmArT4WV4ahhUW+M0ihpnRuGobhobZ2JSVory+u8kTSbcJXUWsyJDYIWC3UuTqD0A==" saltValue="TwsWW87EVaZewMNggm+uhA==" spinCount="100000" sheet="1" objects="1" scenarios="1"/>
  <mergeCells count="4">
    <mergeCell ref="B1:G1"/>
    <mergeCell ref="H5:J5"/>
    <mergeCell ref="M1:O2"/>
    <mergeCell ref="B3:G3"/>
  </mergeCells>
  <conditionalFormatting sqref="M5:M6 K5:L7 N5:O7">
    <cfRule type="containsErrors" dxfId="16" priority="4" stopIfTrue="1">
      <formula>ISERROR(K5)</formula>
    </cfRule>
  </conditionalFormatting>
  <conditionalFormatting sqref="M1 K1:K4 M4 L2:L4 H1:J1">
    <cfRule type="containsErrors" dxfId="15" priority="1" stopIfTrue="1">
      <formula>ISERROR(H1)</formula>
    </cfRule>
  </conditionalFormatting>
  <pageMargins left="0.75" right="0.75" top="1" bottom="1" header="0.5" footer="0.5"/>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33"/>
  <sheetViews>
    <sheetView showZeros="0" zoomScaleNormal="100" workbookViewId="0">
      <pane ySplit="6" topLeftCell="A7" activePane="bottomLeft" state="frozen"/>
      <selection activeCell="C34" sqref="C34"/>
      <selection pane="bottomLeft" activeCell="F2" sqref="F2"/>
    </sheetView>
  </sheetViews>
  <sheetFormatPr defaultColWidth="0" defaultRowHeight="12.75" customHeight="1" zeroHeight="1" x14ac:dyDescent="0.2"/>
  <cols>
    <col min="1" max="1" width="7.28515625" style="13" hidden="1" customWidth="1"/>
    <col min="2" max="2" width="12.28515625" style="30" customWidth="1"/>
    <col min="3" max="3" width="15.85546875" style="13" bestFit="1" customWidth="1"/>
    <col min="4" max="4" width="10.42578125" style="13" customWidth="1"/>
    <col min="5" max="5" width="9.5703125" style="13" hidden="1" customWidth="1"/>
    <col min="6" max="6" width="16.85546875" style="13" customWidth="1"/>
    <col min="7" max="7" width="12" style="13" hidden="1" customWidth="1"/>
    <col min="8" max="10" width="10.85546875" style="13" customWidth="1"/>
    <col min="11" max="11" width="59.42578125" style="13" customWidth="1"/>
    <col min="12" max="24" width="0" style="13" hidden="1" customWidth="1"/>
    <col min="25" max="255" width="10.85546875" style="13" hidden="1" customWidth="1"/>
    <col min="256" max="256" width="7.42578125" style="13" hidden="1" customWidth="1"/>
    <col min="257" max="16384" width="10.85546875" style="13" hidden="1"/>
  </cols>
  <sheetData>
    <row r="1" spans="1:11" ht="36" customHeight="1" x14ac:dyDescent="0.2">
      <c r="A1" s="12"/>
      <c r="B1" s="52" t="s">
        <v>21</v>
      </c>
      <c r="C1" s="52"/>
      <c r="D1" s="52"/>
      <c r="E1" s="52"/>
      <c r="F1" s="14"/>
      <c r="G1" s="14"/>
      <c r="H1" s="14"/>
      <c r="I1" s="14"/>
      <c r="J1" s="14"/>
      <c r="K1" s="54"/>
    </row>
    <row r="2" spans="1:11" x14ac:dyDescent="0.2">
      <c r="A2" s="12"/>
      <c r="B2" s="15"/>
      <c r="C2" s="16"/>
      <c r="D2" s="16"/>
      <c r="E2" s="16"/>
      <c r="F2" s="16"/>
      <c r="G2" s="16"/>
      <c r="H2" s="16"/>
      <c r="I2" s="17"/>
      <c r="J2" s="17"/>
      <c r="K2" s="54"/>
    </row>
    <row r="3" spans="1:11" x14ac:dyDescent="0.2">
      <c r="A3" s="12"/>
      <c r="B3" s="55" t="s">
        <v>4</v>
      </c>
      <c r="C3" s="56"/>
      <c r="D3" s="56"/>
      <c r="E3" s="56"/>
      <c r="F3" s="18"/>
      <c r="G3" s="18"/>
      <c r="H3" s="18"/>
      <c r="I3" s="17"/>
      <c r="J3" s="17"/>
      <c r="K3" s="19"/>
    </row>
    <row r="4" spans="1:11" x14ac:dyDescent="0.2">
      <c r="A4" s="12"/>
      <c r="B4" s="18" t="s">
        <v>3</v>
      </c>
      <c r="C4" s="16"/>
      <c r="D4" s="16"/>
      <c r="E4" s="16"/>
      <c r="F4" s="16"/>
      <c r="G4" s="16"/>
      <c r="H4" s="16"/>
      <c r="I4" s="17"/>
      <c r="J4" s="17"/>
      <c r="K4" s="5"/>
    </row>
    <row r="5" spans="1:11" ht="12.75" customHeight="1" x14ac:dyDescent="0.2">
      <c r="B5" s="32"/>
      <c r="C5" s="32"/>
      <c r="D5" s="57" t="s">
        <v>7</v>
      </c>
      <c r="E5" s="58"/>
      <c r="F5" s="58"/>
      <c r="G5" s="59"/>
      <c r="H5" s="14"/>
      <c r="I5" s="17"/>
      <c r="J5" s="21"/>
      <c r="K5" s="17"/>
    </row>
    <row r="6" spans="1:11" ht="25.5" x14ac:dyDescent="0.2">
      <c r="B6" s="34" t="s">
        <v>2</v>
      </c>
      <c r="C6" s="35" t="s">
        <v>9</v>
      </c>
      <c r="D6" s="35" t="s">
        <v>8</v>
      </c>
      <c r="E6" s="46" t="s">
        <v>8</v>
      </c>
      <c r="F6" s="46" t="s">
        <v>10</v>
      </c>
      <c r="G6" s="46" t="s">
        <v>6</v>
      </c>
      <c r="H6" s="14"/>
      <c r="I6" s="17"/>
      <c r="J6" s="21"/>
      <c r="K6" s="17"/>
    </row>
    <row r="7" spans="1:11" x14ac:dyDescent="0.2">
      <c r="B7" s="36">
        <v>44927</v>
      </c>
      <c r="C7" s="37">
        <v>52</v>
      </c>
      <c r="D7" s="1">
        <f>IF(E7="",NA(),E7)</f>
        <v>159.6</v>
      </c>
      <c r="E7" s="1">
        <f>VLOOKUP(B7,Dagoverzicht!$B$7:$K$375,8)</f>
        <v>159.6</v>
      </c>
      <c r="F7" s="1">
        <f>IF(G7="",NA(),G7)</f>
        <v>159.6</v>
      </c>
      <c r="G7" s="1">
        <f>VLOOKUP(B7,Dagoverzicht!$B$7:$J$371,9)</f>
        <v>159.6</v>
      </c>
      <c r="H7" s="14"/>
      <c r="I7" s="17"/>
      <c r="J7" s="21"/>
      <c r="K7" s="17"/>
    </row>
    <row r="8" spans="1:11" x14ac:dyDescent="0.2">
      <c r="B8" s="36">
        <v>44934</v>
      </c>
      <c r="C8" s="37">
        <v>1</v>
      </c>
      <c r="D8" s="1">
        <f>IF(E8="",NA(),E8)</f>
        <v>159.95142857142858</v>
      </c>
      <c r="E8" s="1">
        <f>VLOOKUP(B8,Dagoverzicht!$B$7:$K$375,8)</f>
        <v>159.95142857142858</v>
      </c>
      <c r="F8" s="1">
        <f>IF(G8="",NA(),G8)</f>
        <v>159.9075</v>
      </c>
      <c r="G8" s="1">
        <f>VLOOKUP(B8,Dagoverzicht!$B$7:$J$371,9)</f>
        <v>159.9075</v>
      </c>
      <c r="H8" s="38"/>
      <c r="I8" s="17"/>
      <c r="J8" s="17"/>
      <c r="K8" s="17"/>
    </row>
    <row r="9" spans="1:11" ht="12.75" customHeight="1" x14ac:dyDescent="0.2">
      <c r="B9" s="36">
        <v>44941</v>
      </c>
      <c r="C9" s="37">
        <v>2</v>
      </c>
      <c r="D9" s="1">
        <f>IF(E9="",NA(),E9)</f>
        <v>158.53285714285715</v>
      </c>
      <c r="E9" s="1">
        <f>VLOOKUP(B9,Dagoverzicht!$B$7:$K$375,8)</f>
        <v>158.53285714285715</v>
      </c>
      <c r="F9" s="1">
        <f>IF(G9="",NA(),G9)</f>
        <v>159.26599999999999</v>
      </c>
      <c r="G9" s="1">
        <f>VLOOKUP(B9,Dagoverzicht!$B$7:$J$371,9)</f>
        <v>159.26599999999999</v>
      </c>
      <c r="H9" s="38"/>
      <c r="I9" s="17"/>
      <c r="J9" s="17"/>
      <c r="K9" s="17"/>
    </row>
    <row r="10" spans="1:11" x14ac:dyDescent="0.2">
      <c r="B10" s="36">
        <v>44948</v>
      </c>
      <c r="C10" s="37">
        <v>3</v>
      </c>
      <c r="D10" s="1">
        <f>IF(E10="",NA(),E10)</f>
        <v>158.88542857142855</v>
      </c>
      <c r="E10" s="1">
        <f>VLOOKUP(B10,Dagoverzicht!$B$7:$K$375,8)</f>
        <v>158.88542857142855</v>
      </c>
      <c r="F10" s="1">
        <f t="shared" ref="F10:F59" si="0">IF(G10="",NA(),G10)</f>
        <v>159.1449090909091</v>
      </c>
      <c r="G10" s="1">
        <f>VLOOKUP(B10,Dagoverzicht!$B$7:$J$371,9)</f>
        <v>159.1449090909091</v>
      </c>
      <c r="H10" s="14"/>
      <c r="I10" s="17"/>
      <c r="J10" s="17"/>
      <c r="K10" s="17"/>
    </row>
    <row r="11" spans="1:11" x14ac:dyDescent="0.2">
      <c r="B11" s="36">
        <v>44955</v>
      </c>
      <c r="C11" s="37">
        <v>4</v>
      </c>
      <c r="D11" s="1">
        <f t="shared" ref="D11:D58" si="1">IF(E11="",NA(),E11)</f>
        <v>162.07342857142859</v>
      </c>
      <c r="E11" s="1">
        <f>VLOOKUP(B11,Dagoverzicht!$B$7:$K$375,8)</f>
        <v>162.07342857142859</v>
      </c>
      <c r="F11" s="1">
        <f t="shared" si="0"/>
        <v>159.85179310344827</v>
      </c>
      <c r="G11" s="1">
        <f>VLOOKUP(B11,Dagoverzicht!$B$7:$J$371,9)</f>
        <v>159.85179310344827</v>
      </c>
      <c r="H11" s="14"/>
      <c r="I11" s="17"/>
      <c r="J11" s="17"/>
      <c r="K11" s="17"/>
    </row>
    <row r="12" spans="1:11" x14ac:dyDescent="0.2">
      <c r="B12" s="36">
        <v>44962</v>
      </c>
      <c r="C12" s="37">
        <v>5</v>
      </c>
      <c r="D12" s="1">
        <f t="shared" si="1"/>
        <v>159.47671428571428</v>
      </c>
      <c r="E12" s="1">
        <f>VLOOKUP(B12,Dagoverzicht!$B$7:$K$375,8)</f>
        <v>159.47671428571428</v>
      </c>
      <c r="F12" s="1">
        <f t="shared" si="0"/>
        <v>159.7788611111111</v>
      </c>
      <c r="G12" s="1">
        <f>VLOOKUP(B12,Dagoverzicht!$B$7:$J$371,9)</f>
        <v>159.7788611111111</v>
      </c>
      <c r="H12" s="14"/>
      <c r="I12" s="17"/>
      <c r="J12" s="17"/>
      <c r="K12" s="17"/>
    </row>
    <row r="13" spans="1:11" x14ac:dyDescent="0.2">
      <c r="B13" s="36">
        <v>44969</v>
      </c>
      <c r="C13" s="37">
        <v>6</v>
      </c>
      <c r="D13" s="1">
        <f t="shared" si="1"/>
        <v>152.9832857142857</v>
      </c>
      <c r="E13" s="1">
        <f>VLOOKUP(B13,Dagoverzicht!$B$7:$K$375,8)</f>
        <v>152.9832857142857</v>
      </c>
      <c r="F13" s="1">
        <f t="shared" si="0"/>
        <v>158.6726046511628</v>
      </c>
      <c r="G13" s="1">
        <f>VLOOKUP(B13,Dagoverzicht!$B$7:$J$371,9)</f>
        <v>158.6726046511628</v>
      </c>
      <c r="H13" s="14"/>
      <c r="I13" s="17"/>
      <c r="J13" s="14"/>
      <c r="K13" s="14"/>
    </row>
    <row r="14" spans="1:11" x14ac:dyDescent="0.2">
      <c r="B14" s="36">
        <v>44976</v>
      </c>
      <c r="C14" s="37">
        <v>7</v>
      </c>
      <c r="D14" s="1">
        <f t="shared" si="1"/>
        <v>150.14885714285717</v>
      </c>
      <c r="E14" s="1">
        <f>VLOOKUP(B14,Dagoverzicht!$B$7:$K$375,8)</f>
        <v>150.14885714285717</v>
      </c>
      <c r="F14" s="1">
        <f t="shared" si="0"/>
        <v>157.47928000000002</v>
      </c>
      <c r="G14" s="1">
        <f>VLOOKUP(B14,Dagoverzicht!$B$7:$J$371,9)</f>
        <v>157.47928000000002</v>
      </c>
      <c r="H14" s="14"/>
      <c r="I14" s="17"/>
      <c r="J14" s="14"/>
      <c r="K14" s="14"/>
    </row>
    <row r="15" spans="1:11" x14ac:dyDescent="0.2">
      <c r="B15" s="36">
        <v>44983</v>
      </c>
      <c r="C15" s="37">
        <v>8</v>
      </c>
      <c r="D15" s="1">
        <f t="shared" si="1"/>
        <v>148.49857142857144</v>
      </c>
      <c r="E15" s="1">
        <f>VLOOKUP(B15,Dagoverzicht!$B$7:$K$375,8)</f>
        <v>148.49857142857144</v>
      </c>
      <c r="F15" s="1">
        <f t="shared" si="0"/>
        <v>156.37638596491234</v>
      </c>
      <c r="G15" s="1">
        <f>VLOOKUP(B15,Dagoverzicht!$B$7:$J$371,9)</f>
        <v>156.37638596491234</v>
      </c>
      <c r="H15" s="14"/>
      <c r="I15" s="17"/>
      <c r="J15" s="14"/>
      <c r="K15" s="14"/>
    </row>
    <row r="16" spans="1:11" x14ac:dyDescent="0.2">
      <c r="B16" s="36">
        <v>44990</v>
      </c>
      <c r="C16" s="37">
        <v>9</v>
      </c>
      <c r="D16" s="1">
        <f t="shared" si="1"/>
        <v>149.79542857142857</v>
      </c>
      <c r="E16" s="1">
        <f>VLOOKUP(B16,Dagoverzicht!$B$7:$K$375,8)</f>
        <v>149.79542857142857</v>
      </c>
      <c r="F16" s="1">
        <f t="shared" si="0"/>
        <v>155.65659375000007</v>
      </c>
      <c r="G16" s="1">
        <f>VLOOKUP(B16,Dagoverzicht!$B$7:$J$371,9)</f>
        <v>155.65659375000007</v>
      </c>
      <c r="H16" s="14"/>
      <c r="I16" s="17"/>
      <c r="J16" s="17"/>
      <c r="K16" s="14"/>
    </row>
    <row r="17" spans="2:11" x14ac:dyDescent="0.2">
      <c r="B17" s="36">
        <v>44997</v>
      </c>
      <c r="C17" s="37">
        <v>10</v>
      </c>
      <c r="D17" s="1">
        <f t="shared" si="1"/>
        <v>149.79571428571427</v>
      </c>
      <c r="E17" s="1">
        <f>VLOOKUP(B17,Dagoverzicht!$B$7:$K$375,8)</f>
        <v>149.79571428571427</v>
      </c>
      <c r="F17" s="1">
        <f t="shared" si="0"/>
        <v>155.07876056338037</v>
      </c>
      <c r="G17" s="1">
        <f>VLOOKUP(B17,Dagoverzicht!$B$7:$J$371,9)</f>
        <v>155.07876056338037</v>
      </c>
      <c r="H17" s="14"/>
      <c r="I17" s="17"/>
      <c r="J17" s="17"/>
      <c r="K17" s="14"/>
    </row>
    <row r="18" spans="2:11" x14ac:dyDescent="0.2">
      <c r="B18" s="36">
        <v>45004</v>
      </c>
      <c r="C18" s="37">
        <v>11</v>
      </c>
      <c r="D18" s="1">
        <f t="shared" si="1"/>
        <v>145.30857142857141</v>
      </c>
      <c r="E18" s="1">
        <f>VLOOKUP(B18,Dagoverzicht!$B$7:$K$375,8)</f>
        <v>145.30857142857141</v>
      </c>
      <c r="F18" s="1">
        <f t="shared" si="0"/>
        <v>154.2019487179488</v>
      </c>
      <c r="G18" s="1">
        <f>VLOOKUP(B18,Dagoverzicht!$B$7:$J$371,9)</f>
        <v>154.2019487179488</v>
      </c>
      <c r="H18" s="14"/>
      <c r="I18" s="17"/>
      <c r="J18" s="17"/>
      <c r="K18" s="14"/>
    </row>
    <row r="19" spans="2:11" x14ac:dyDescent="0.2">
      <c r="B19" s="36">
        <v>45011</v>
      </c>
      <c r="C19" s="37">
        <v>12</v>
      </c>
      <c r="D19" s="1">
        <f t="shared" si="1"/>
        <v>145.19200000000001</v>
      </c>
      <c r="E19" s="1">
        <f>VLOOKUP(B19,Dagoverzicht!$B$7:$K$375,8)</f>
        <v>145.19200000000001</v>
      </c>
      <c r="F19" s="1">
        <f t="shared" si="0"/>
        <v>153.45995294117648</v>
      </c>
      <c r="G19" s="1">
        <f>VLOOKUP(B19,Dagoverzicht!$B$7:$J$371,9)</f>
        <v>153.45995294117648</v>
      </c>
      <c r="H19" s="14"/>
      <c r="I19" s="17"/>
      <c r="J19" s="17"/>
      <c r="K19" s="14"/>
    </row>
    <row r="20" spans="2:11" x14ac:dyDescent="0.2">
      <c r="B20" s="36">
        <v>45018</v>
      </c>
      <c r="C20" s="37">
        <v>13</v>
      </c>
      <c r="D20" s="1">
        <f t="shared" si="1"/>
        <v>145.90200000000002</v>
      </c>
      <c r="E20" s="1">
        <f>VLOOKUP(B20,Dagoverzicht!$B$7:$K$375,8)</f>
        <v>145.90200000000002</v>
      </c>
      <c r="F20" s="1">
        <f t="shared" si="0"/>
        <v>152.8848913043478</v>
      </c>
      <c r="G20" s="1">
        <f>VLOOKUP(B20,Dagoverzicht!$B$7:$J$371,9)</f>
        <v>152.8848913043478</v>
      </c>
      <c r="H20" s="14"/>
      <c r="I20" s="17"/>
      <c r="J20" s="14"/>
      <c r="K20" s="14"/>
    </row>
    <row r="21" spans="2:11" x14ac:dyDescent="0.2">
      <c r="B21" s="36">
        <v>45025</v>
      </c>
      <c r="C21" s="37">
        <v>14</v>
      </c>
      <c r="D21" s="1">
        <f t="shared" si="1"/>
        <v>146.25285714285715</v>
      </c>
      <c r="E21" s="1">
        <f>VLOOKUP(B21,Dagoverzicht!$B$7:$K$375,8)</f>
        <v>146.25285714285715</v>
      </c>
      <c r="F21" s="1">
        <f t="shared" si="0"/>
        <v>152.41595959595961</v>
      </c>
      <c r="G21" s="1">
        <f>VLOOKUP(B21,Dagoverzicht!$B$7:$J$371,9)</f>
        <v>152.41595959595961</v>
      </c>
      <c r="H21" s="14"/>
      <c r="I21" s="14"/>
      <c r="J21" s="14"/>
      <c r="K21" s="14"/>
    </row>
    <row r="22" spans="2:11" x14ac:dyDescent="0.2">
      <c r="B22" s="36">
        <v>45032</v>
      </c>
      <c r="C22" s="37">
        <v>15</v>
      </c>
      <c r="D22" s="1">
        <f t="shared" si="1"/>
        <v>144.95428571428573</v>
      </c>
      <c r="E22" s="1">
        <f>VLOOKUP(B22,Dagoverzicht!$B$7:$K$375,8)</f>
        <v>144.95428571428573</v>
      </c>
      <c r="F22" s="1">
        <f t="shared" si="0"/>
        <v>151.92320754716982</v>
      </c>
      <c r="G22" s="1">
        <f>VLOOKUP(B22,Dagoverzicht!$B$7:$J$371,9)</f>
        <v>151.92320754716982</v>
      </c>
      <c r="H22" s="14"/>
      <c r="I22" s="14"/>
      <c r="J22" s="14"/>
      <c r="K22" s="14"/>
    </row>
    <row r="23" spans="2:11" x14ac:dyDescent="0.2">
      <c r="B23" s="36">
        <v>45039</v>
      </c>
      <c r="C23" s="37">
        <v>16</v>
      </c>
      <c r="D23" s="1">
        <f t="shared" si="1"/>
        <v>142.47428571428568</v>
      </c>
      <c r="E23" s="1">
        <f>VLOOKUP(B23,Dagoverzicht!$B$7:$K$375,8)</f>
        <v>142.47428571428568</v>
      </c>
      <c r="F23" s="1">
        <f t="shared" si="0"/>
        <v>151.3378761061947</v>
      </c>
      <c r="G23" s="1">
        <f>VLOOKUP(B23,Dagoverzicht!$B$7:$J$371,9)</f>
        <v>151.3378761061947</v>
      </c>
      <c r="H23" s="14"/>
      <c r="I23" s="14"/>
      <c r="J23" s="14"/>
      <c r="K23" s="14"/>
    </row>
    <row r="24" spans="2:11" x14ac:dyDescent="0.2">
      <c r="B24" s="36">
        <v>45046</v>
      </c>
      <c r="C24" s="37">
        <v>17</v>
      </c>
      <c r="D24" s="1">
        <f t="shared" si="1"/>
        <v>139.76142857142858</v>
      </c>
      <c r="E24" s="1">
        <f>VLOOKUP(B24,Dagoverzicht!$B$7:$K$375,8)</f>
        <v>139.76142857142858</v>
      </c>
      <c r="F24" s="1">
        <f t="shared" si="0"/>
        <v>150.66258333333332</v>
      </c>
      <c r="G24" s="1">
        <f>VLOOKUP(B24,Dagoverzicht!$B$7:$J$371,9)</f>
        <v>150.66258333333332</v>
      </c>
      <c r="H24" s="14"/>
      <c r="I24" s="14"/>
      <c r="J24" s="14"/>
      <c r="K24" s="14"/>
    </row>
    <row r="25" spans="2:11" x14ac:dyDescent="0.2">
      <c r="B25" s="36">
        <v>45053</v>
      </c>
      <c r="C25" s="37">
        <v>18</v>
      </c>
      <c r="D25" s="1">
        <f t="shared" si="1"/>
        <v>136.45571428571427</v>
      </c>
      <c r="E25" s="1">
        <f>VLOOKUP(B25,Dagoverzicht!$B$7:$K$375,8)</f>
        <v>136.45571428571427</v>
      </c>
      <c r="F25" s="1">
        <f t="shared" si="0"/>
        <v>149.87952755905513</v>
      </c>
      <c r="G25" s="1">
        <f>VLOOKUP(B25,Dagoverzicht!$B$7:$J$371,9)</f>
        <v>149.87952755905513</v>
      </c>
      <c r="H25" s="14"/>
      <c r="I25" s="14"/>
      <c r="J25" s="14"/>
      <c r="K25" s="14"/>
    </row>
    <row r="26" spans="2:11" x14ac:dyDescent="0.2">
      <c r="B26" s="36">
        <v>45060</v>
      </c>
      <c r="C26" s="37">
        <v>19</v>
      </c>
      <c r="D26" s="1">
        <f t="shared" si="1"/>
        <v>136.34142857142859</v>
      </c>
      <c r="E26" s="1">
        <f>VLOOKUP(B26,Dagoverzicht!$B$7:$K$375,8)</f>
        <v>136.34142857142859</v>
      </c>
      <c r="F26" s="1">
        <f t="shared" si="0"/>
        <v>149.17231343283581</v>
      </c>
      <c r="G26" s="1">
        <f>VLOOKUP(B26,Dagoverzicht!$B$7:$J$371,9)</f>
        <v>149.17231343283581</v>
      </c>
      <c r="H26" s="14"/>
      <c r="I26" s="14"/>
      <c r="J26" s="14"/>
      <c r="K26" s="14"/>
    </row>
    <row r="27" spans="2:11" x14ac:dyDescent="0.2">
      <c r="B27" s="36">
        <v>45067</v>
      </c>
      <c r="C27" s="37">
        <v>20</v>
      </c>
      <c r="D27" s="1">
        <f t="shared" si="1"/>
        <v>136.46</v>
      </c>
      <c r="E27" s="1">
        <f>VLOOKUP(B27,Dagoverzicht!$B$7:$K$375,8)</f>
        <v>136.46</v>
      </c>
      <c r="F27" s="1">
        <f t="shared" si="0"/>
        <v>148.54120567375881</v>
      </c>
      <c r="G27" s="1">
        <f>VLOOKUP(B27,Dagoverzicht!$B$7:$J$371,9)</f>
        <v>148.54120567375881</v>
      </c>
      <c r="H27" s="14"/>
      <c r="I27" s="14"/>
      <c r="J27" s="14"/>
      <c r="K27" s="14"/>
    </row>
    <row r="28" spans="2:11" x14ac:dyDescent="0.2">
      <c r="B28" s="36">
        <v>45074</v>
      </c>
      <c r="C28" s="37">
        <v>21</v>
      </c>
      <c r="D28" s="1">
        <f t="shared" si="1"/>
        <v>137.04571428571427</v>
      </c>
      <c r="E28" s="1">
        <f>VLOOKUP(B28,Dagoverzicht!$B$7:$K$375,8)</f>
        <v>137.04571428571427</v>
      </c>
      <c r="F28" s="1">
        <f t="shared" si="0"/>
        <v>147.99749999999989</v>
      </c>
      <c r="G28" s="1">
        <f>VLOOKUP(B28,Dagoverzicht!$B$7:$J$371,9)</f>
        <v>147.99749999999989</v>
      </c>
      <c r="H28" s="14"/>
      <c r="I28" s="14"/>
      <c r="J28" s="14"/>
      <c r="K28" s="14"/>
    </row>
    <row r="29" spans="2:11" x14ac:dyDescent="0.2">
      <c r="B29" s="36">
        <v>45081</v>
      </c>
      <c r="C29" s="37">
        <v>22</v>
      </c>
      <c r="D29" s="1">
        <f t="shared" si="1"/>
        <v>136.80857142857147</v>
      </c>
      <c r="E29" s="1">
        <f>VLOOKUP(B29,Dagoverzicht!$B$7:$K$375,8)</f>
        <v>136.80857142857147</v>
      </c>
      <c r="F29" s="1">
        <f t="shared" si="0"/>
        <v>147.49219354838701</v>
      </c>
      <c r="G29" s="1">
        <f>VLOOKUP(B29,Dagoverzicht!$B$7:$J$371,9)</f>
        <v>147.49219354838701</v>
      </c>
      <c r="H29" s="14"/>
      <c r="I29" s="14"/>
      <c r="J29" s="14"/>
      <c r="K29" s="14"/>
    </row>
    <row r="30" spans="2:11" x14ac:dyDescent="0.2">
      <c r="B30" s="36">
        <v>45088</v>
      </c>
      <c r="C30" s="37">
        <v>23</v>
      </c>
      <c r="D30" s="1">
        <f t="shared" si="1"/>
        <v>137.63471428571427</v>
      </c>
      <c r="E30" s="1">
        <f>VLOOKUP(B30,Dagoverzicht!$B$7:$K$375,8)</f>
        <v>137.63471428571427</v>
      </c>
      <c r="F30" s="1">
        <f t="shared" si="0"/>
        <v>147.06625308641966</v>
      </c>
      <c r="G30" s="1">
        <f>VLOOKUP(B30,Dagoverzicht!$B$7:$J$371,9)</f>
        <v>147.06625308641966</v>
      </c>
      <c r="H30" s="14"/>
      <c r="I30" s="14"/>
      <c r="J30" s="14"/>
      <c r="K30" s="14"/>
    </row>
    <row r="31" spans="2:11" x14ac:dyDescent="0.2">
      <c r="B31" s="36">
        <v>45095</v>
      </c>
      <c r="C31" s="37">
        <v>24</v>
      </c>
      <c r="D31" s="1">
        <f t="shared" si="1"/>
        <v>138.34214285714285</v>
      </c>
      <c r="E31" s="1">
        <f>VLOOKUP(B31,Dagoverzicht!$B$7:$K$375,8)</f>
        <v>138.34214285714285</v>
      </c>
      <c r="F31" s="1">
        <f t="shared" si="0"/>
        <v>146.70489940828395</v>
      </c>
      <c r="G31" s="1">
        <f>VLOOKUP(B31,Dagoverzicht!$B$7:$J$371,9)</f>
        <v>146.70489940828395</v>
      </c>
      <c r="H31" s="14"/>
      <c r="I31" s="14"/>
      <c r="J31" s="14"/>
      <c r="K31" s="14"/>
    </row>
    <row r="32" spans="2:11" x14ac:dyDescent="0.2">
      <c r="B32" s="36">
        <v>45102</v>
      </c>
      <c r="C32" s="37">
        <v>25</v>
      </c>
      <c r="D32" s="1">
        <f t="shared" si="1"/>
        <v>139.52285714285713</v>
      </c>
      <c r="E32" s="1">
        <f>VLOOKUP(B32,Dagoverzicht!$B$7:$K$375,8)</f>
        <v>139.52285714285713</v>
      </c>
      <c r="F32" s="1">
        <f t="shared" si="0"/>
        <v>146.41924999999989</v>
      </c>
      <c r="G32" s="1">
        <f>VLOOKUP(B32,Dagoverzicht!$B$7:$J$371,9)</f>
        <v>146.41924999999989</v>
      </c>
      <c r="H32" s="14"/>
      <c r="I32" s="14"/>
      <c r="J32" s="14"/>
      <c r="K32" s="14"/>
    </row>
    <row r="33" spans="2:11" x14ac:dyDescent="0.2">
      <c r="B33" s="36">
        <v>45109</v>
      </c>
      <c r="C33" s="37">
        <v>26</v>
      </c>
      <c r="D33" s="1">
        <f t="shared" si="1"/>
        <v>142.12000000000003</v>
      </c>
      <c r="E33" s="1">
        <f>VLOOKUP(B33,Dagoverzicht!$B$7:$K$375,8)</f>
        <v>142.12000000000003</v>
      </c>
      <c r="F33" s="1">
        <f t="shared" si="0"/>
        <v>146.25479781420751</v>
      </c>
      <c r="G33" s="1">
        <f>VLOOKUP(B33,Dagoverzicht!$B$7:$J$371,9)</f>
        <v>146.25479781420751</v>
      </c>
      <c r="H33" s="14"/>
      <c r="I33" s="14"/>
      <c r="J33" s="14"/>
      <c r="K33" s="14"/>
    </row>
    <row r="34" spans="2:11" x14ac:dyDescent="0.2">
      <c r="B34" s="36">
        <v>45116</v>
      </c>
      <c r="C34" s="37">
        <v>27</v>
      </c>
      <c r="D34" s="1">
        <f t="shared" si="1"/>
        <v>148.49857142857144</v>
      </c>
      <c r="E34" s="1">
        <f>VLOOKUP(B34,Dagoverzicht!$B$7:$K$375,8)</f>
        <v>148.49857142857144</v>
      </c>
      <c r="F34" s="1">
        <f t="shared" si="0"/>
        <v>146.33746315789455</v>
      </c>
      <c r="G34" s="1">
        <f>VLOOKUP(B34,Dagoverzicht!$B$7:$J$371,9)</f>
        <v>146.33746315789455</v>
      </c>
      <c r="H34" s="14"/>
      <c r="I34" s="14"/>
      <c r="J34" s="14"/>
      <c r="K34" s="14"/>
    </row>
    <row r="35" spans="2:11" x14ac:dyDescent="0.2">
      <c r="B35" s="36">
        <v>45123</v>
      </c>
      <c r="C35" s="37">
        <v>28</v>
      </c>
      <c r="D35" s="1">
        <f t="shared" si="1"/>
        <v>149.44285714285715</v>
      </c>
      <c r="E35" s="1">
        <f>VLOOKUP(B35,Dagoverzicht!$B$7:$K$375,8)</f>
        <v>149.44285714285715</v>
      </c>
      <c r="F35" s="1">
        <f t="shared" si="0"/>
        <v>146.44780710659879</v>
      </c>
      <c r="G35" s="1">
        <f>VLOOKUP(B35,Dagoverzicht!$B$7:$J$371,9)</f>
        <v>146.44780710659879</v>
      </c>
      <c r="H35" s="14"/>
      <c r="I35" s="14"/>
      <c r="J35" s="14"/>
      <c r="K35" s="14"/>
    </row>
    <row r="36" spans="2:11" x14ac:dyDescent="0.2">
      <c r="B36" s="36">
        <v>45130</v>
      </c>
      <c r="C36" s="37">
        <v>29</v>
      </c>
      <c r="D36" s="1">
        <f t="shared" si="1"/>
        <v>150.1514285714286</v>
      </c>
      <c r="E36" s="1">
        <f>VLOOKUP(B36,Dagoverzicht!$B$7:$K$375,8)</f>
        <v>150.1514285714286</v>
      </c>
      <c r="F36" s="1">
        <f t="shared" si="0"/>
        <v>146.57489215686257</v>
      </c>
      <c r="G36" s="1">
        <f>VLOOKUP(B36,Dagoverzicht!$B$7:$J$371,9)</f>
        <v>146.57489215686257</v>
      </c>
      <c r="H36" s="14"/>
      <c r="I36" s="14"/>
      <c r="J36" s="14"/>
      <c r="K36" s="14"/>
    </row>
    <row r="37" spans="2:11" x14ac:dyDescent="0.2">
      <c r="B37" s="36">
        <v>45137</v>
      </c>
      <c r="C37" s="37">
        <v>30</v>
      </c>
      <c r="D37" s="1">
        <f t="shared" si="1"/>
        <v>154.87142857142857</v>
      </c>
      <c r="E37" s="1">
        <f>VLOOKUP(B37,Dagoverzicht!$B$7:$K$375,8)</f>
        <v>154.87142857142857</v>
      </c>
      <c r="F37" s="1">
        <f t="shared" si="0"/>
        <v>146.85013270142164</v>
      </c>
      <c r="G37" s="1">
        <f>VLOOKUP(B37,Dagoverzicht!$B$7:$J$371,9)</f>
        <v>146.85013270142164</v>
      </c>
      <c r="H37" s="14"/>
      <c r="I37" s="14"/>
      <c r="J37" s="14"/>
      <c r="K37" s="14"/>
    </row>
    <row r="38" spans="2:11" ht="13.5" customHeight="1" x14ac:dyDescent="0.2">
      <c r="B38" s="36">
        <v>45144</v>
      </c>
      <c r="C38" s="37">
        <v>31</v>
      </c>
      <c r="D38" s="1">
        <f t="shared" si="1"/>
        <v>160.06571428571425</v>
      </c>
      <c r="E38" s="1">
        <f>VLOOKUP(B38,Dagoverzicht!$B$7:$K$375,8)</f>
        <v>160.06571428571425</v>
      </c>
      <c r="F38" s="1">
        <f t="shared" si="0"/>
        <v>147.27448623853192</v>
      </c>
      <c r="G38" s="1">
        <f>VLOOKUP(B38,Dagoverzicht!$B$7:$J$371,9)</f>
        <v>147.27448623853192</v>
      </c>
      <c r="H38" s="14"/>
      <c r="I38" s="14"/>
      <c r="J38" s="14"/>
      <c r="K38" s="14"/>
    </row>
    <row r="39" spans="2:11" x14ac:dyDescent="0.2">
      <c r="B39" s="36">
        <v>45151</v>
      </c>
      <c r="C39" s="37">
        <v>32</v>
      </c>
      <c r="D39" s="1">
        <f t="shared" si="1"/>
        <v>162.78299999999999</v>
      </c>
      <c r="E39" s="1">
        <f>VLOOKUP(B39,Dagoverzicht!$B$7:$K$375,8)</f>
        <v>162.78299999999999</v>
      </c>
      <c r="F39" s="1">
        <f t="shared" si="0"/>
        <v>147.75697333333318</v>
      </c>
      <c r="G39" s="1">
        <f>VLOOKUP(B39,Dagoverzicht!$B$7:$J$371,9)</f>
        <v>147.75697333333318</v>
      </c>
      <c r="H39" s="14"/>
      <c r="I39" s="14"/>
      <c r="J39" s="14"/>
      <c r="K39" s="14"/>
    </row>
    <row r="40" spans="2:11" x14ac:dyDescent="0.2">
      <c r="B40" s="36">
        <v>45158</v>
      </c>
      <c r="C40" s="37">
        <v>33</v>
      </c>
      <c r="D40" s="1">
        <f t="shared" si="1"/>
        <v>163.13714285714286</v>
      </c>
      <c r="E40" s="1">
        <f>VLOOKUP(B40,Dagoverzicht!$B$7:$K$375,8)</f>
        <v>163.13714285714286</v>
      </c>
      <c r="F40" s="1">
        <f t="shared" si="0"/>
        <v>148.22103017241372</v>
      </c>
      <c r="G40" s="1">
        <f>VLOOKUP(B40,Dagoverzicht!$B$7:$J$371,9)</f>
        <v>148.22103017241372</v>
      </c>
      <c r="H40" s="14"/>
      <c r="I40" s="14"/>
      <c r="J40" s="14"/>
      <c r="K40" s="14"/>
    </row>
    <row r="41" spans="2:11" x14ac:dyDescent="0.2">
      <c r="B41" s="36">
        <v>45165</v>
      </c>
      <c r="C41" s="37">
        <v>34</v>
      </c>
      <c r="D41" s="1">
        <f t="shared" si="1"/>
        <v>164.08285714285714</v>
      </c>
      <c r="E41" s="1">
        <f>VLOOKUP(B41,Dagoverzicht!$B$7:$K$375,8)</f>
        <v>164.08285714285714</v>
      </c>
      <c r="F41" s="1">
        <f t="shared" si="0"/>
        <v>148.6856025104602</v>
      </c>
      <c r="G41" s="1">
        <f>VLOOKUP(B41,Dagoverzicht!$B$7:$J$371,9)</f>
        <v>148.6856025104602</v>
      </c>
      <c r="H41" s="14"/>
      <c r="I41" s="14"/>
      <c r="J41" s="14"/>
      <c r="K41" s="14"/>
    </row>
    <row r="42" spans="2:11" x14ac:dyDescent="0.2">
      <c r="B42" s="36">
        <v>45172</v>
      </c>
      <c r="C42" s="37">
        <v>35</v>
      </c>
      <c r="D42" s="1">
        <f t="shared" si="1"/>
        <v>166.20714285714286</v>
      </c>
      <c r="E42" s="1">
        <f>VLOOKUP(B42,Dagoverzicht!$B$7:$K$375,8)</f>
        <v>166.20714285714286</v>
      </c>
      <c r="F42" s="1">
        <f t="shared" si="0"/>
        <v>149.18418292682918</v>
      </c>
      <c r="G42" s="1">
        <f>VLOOKUP(B42,Dagoverzicht!$B$7:$J$371,9)</f>
        <v>149.18418292682918</v>
      </c>
      <c r="H42" s="14"/>
      <c r="I42" s="14"/>
      <c r="J42" s="14"/>
      <c r="K42" s="14"/>
    </row>
    <row r="43" spans="2:11" x14ac:dyDescent="0.2">
      <c r="B43" s="36">
        <v>45179</v>
      </c>
      <c r="C43" s="37">
        <v>36</v>
      </c>
      <c r="D43" s="1">
        <f t="shared" si="1"/>
        <v>167.15171428571429</v>
      </c>
      <c r="E43" s="1">
        <f>VLOOKUP(B43,Dagoverzicht!$B$7:$K$375,8)</f>
        <v>167.15171428571429</v>
      </c>
      <c r="F43" s="1">
        <f t="shared" si="0"/>
        <v>149.68130830039516</v>
      </c>
      <c r="G43" s="1">
        <f>VLOOKUP(B43,Dagoverzicht!$B$7:$J$371,9)</f>
        <v>149.68130830039516</v>
      </c>
      <c r="H43" s="14"/>
      <c r="I43" s="14"/>
      <c r="J43" s="14"/>
      <c r="K43" s="14"/>
    </row>
    <row r="44" spans="2:11" x14ac:dyDescent="0.2">
      <c r="B44" s="36">
        <v>45186</v>
      </c>
      <c r="C44" s="37">
        <v>37</v>
      </c>
      <c r="D44" s="1">
        <f t="shared" si="1"/>
        <v>171.52200000000002</v>
      </c>
      <c r="E44" s="1">
        <f>VLOOKUP(B44,Dagoverzicht!$B$7:$K$375,8)</f>
        <v>171.52200000000002</v>
      </c>
      <c r="F44" s="1">
        <f t="shared" si="0"/>
        <v>150.26932692307685</v>
      </c>
      <c r="G44" s="1">
        <f>VLOOKUP(B44,Dagoverzicht!$B$7:$J$371,9)</f>
        <v>150.26932692307685</v>
      </c>
      <c r="H44" s="14"/>
      <c r="I44" s="14"/>
      <c r="J44" s="14"/>
      <c r="K44" s="14"/>
    </row>
    <row r="45" spans="2:11" x14ac:dyDescent="0.2">
      <c r="B45" s="36">
        <v>45193</v>
      </c>
      <c r="C45" s="37">
        <v>38</v>
      </c>
      <c r="D45" s="1">
        <f t="shared" si="1"/>
        <v>174.23571428571429</v>
      </c>
      <c r="E45" s="1">
        <f>VLOOKUP(B45,Dagoverzicht!$B$7:$K$375,8)</f>
        <v>174.23571428571429</v>
      </c>
      <c r="F45" s="1">
        <f t="shared" si="0"/>
        <v>150.89765917602992</v>
      </c>
      <c r="G45" s="1">
        <f>VLOOKUP(B45,Dagoverzicht!$B$7:$J$371,9)</f>
        <v>150.89765917602992</v>
      </c>
      <c r="H45" s="14"/>
      <c r="I45" s="14"/>
      <c r="J45" s="14"/>
      <c r="K45" s="14"/>
    </row>
    <row r="46" spans="2:11" x14ac:dyDescent="0.2">
      <c r="B46" s="36">
        <v>45200</v>
      </c>
      <c r="C46" s="37">
        <v>39</v>
      </c>
      <c r="D46" s="1">
        <f t="shared" si="1"/>
        <v>173.75999999999996</v>
      </c>
      <c r="E46" s="1">
        <f>VLOOKUP(B46,Dagoverzicht!$B$7:$K$375,8)</f>
        <v>173.75999999999996</v>
      </c>
      <c r="F46" s="1">
        <f t="shared" si="0"/>
        <v>151.48173357664228</v>
      </c>
      <c r="G46" s="1">
        <f>VLOOKUP(B46,Dagoverzicht!$B$7:$J$371,9)</f>
        <v>151.48173357664228</v>
      </c>
      <c r="H46" s="14"/>
      <c r="I46" s="14"/>
      <c r="J46" s="14"/>
      <c r="K46" s="14"/>
    </row>
    <row r="47" spans="2:11" x14ac:dyDescent="0.2">
      <c r="B47" s="36">
        <v>45207</v>
      </c>
      <c r="C47" s="37">
        <v>40</v>
      </c>
      <c r="D47" s="1">
        <f t="shared" si="1"/>
        <v>171.75499999999997</v>
      </c>
      <c r="E47" s="1">
        <f>VLOOKUP(B47,Dagoverzicht!$B$7:$K$375,8)</f>
        <v>171.75499999999997</v>
      </c>
      <c r="F47" s="1">
        <f t="shared" si="0"/>
        <v>151.98676156583622</v>
      </c>
      <c r="G47" s="1">
        <f>VLOOKUP(B47,Dagoverzicht!$B$7:$J$371,9)</f>
        <v>151.98676156583622</v>
      </c>
      <c r="H47" s="14"/>
      <c r="I47" s="14"/>
      <c r="J47" s="14"/>
      <c r="K47" s="14"/>
    </row>
    <row r="48" spans="2:11" x14ac:dyDescent="0.2">
      <c r="B48" s="36">
        <v>45214</v>
      </c>
      <c r="C48" s="37">
        <v>41</v>
      </c>
      <c r="D48" s="1">
        <f t="shared" si="1"/>
        <v>169.74885714285713</v>
      </c>
      <c r="E48" s="1">
        <f>VLOOKUP(B48,Dagoverzicht!$B$7:$K$375,8)</f>
        <v>169.74885714285713</v>
      </c>
      <c r="F48" s="1">
        <f t="shared" si="0"/>
        <v>152.41847916666654</v>
      </c>
      <c r="G48" s="1">
        <f>VLOOKUP(B48,Dagoverzicht!$B$7:$J$371,9)</f>
        <v>152.41847916666654</v>
      </c>
      <c r="H48" s="14"/>
      <c r="I48" s="14"/>
      <c r="J48" s="14"/>
      <c r="K48" s="14"/>
    </row>
    <row r="49" spans="2:11" x14ac:dyDescent="0.2">
      <c r="B49" s="36">
        <v>45221</v>
      </c>
      <c r="C49" s="37">
        <v>42</v>
      </c>
      <c r="D49" s="1">
        <f t="shared" si="1"/>
        <v>169.63114285714283</v>
      </c>
      <c r="E49" s="1">
        <f>VLOOKUP(B49,Dagoverzicht!$B$7:$K$375,8)</f>
        <v>169.63114285714283</v>
      </c>
      <c r="F49" s="1">
        <f t="shared" si="0"/>
        <v>152.82691525423721</v>
      </c>
      <c r="G49" s="1">
        <f>VLOOKUP(B49,Dagoverzicht!$B$7:$J$371,9)</f>
        <v>152.82691525423721</v>
      </c>
      <c r="H49" s="14"/>
      <c r="I49" s="14"/>
      <c r="J49" s="14"/>
      <c r="K49" s="14"/>
    </row>
    <row r="50" spans="2:11" x14ac:dyDescent="0.2">
      <c r="B50" s="36">
        <v>45228</v>
      </c>
      <c r="C50" s="37">
        <v>43</v>
      </c>
      <c r="D50" s="1">
        <f t="shared" si="1"/>
        <v>168.33314285714283</v>
      </c>
      <c r="E50" s="1">
        <f>VLOOKUP(B50,Dagoverzicht!$B$7:$K$375,8)</f>
        <v>168.33314285714283</v>
      </c>
      <c r="F50" s="1">
        <f t="shared" si="0"/>
        <v>153.18633112582776</v>
      </c>
      <c r="G50" s="1">
        <f>VLOOKUP(B50,Dagoverzicht!$B$7:$J$371,9)</f>
        <v>153.18633112582776</v>
      </c>
      <c r="H50" s="14"/>
      <c r="I50" s="14"/>
      <c r="J50" s="14"/>
      <c r="K50" s="14"/>
    </row>
    <row r="51" spans="2:11" x14ac:dyDescent="0.2">
      <c r="B51" s="36">
        <v>45235</v>
      </c>
      <c r="C51" s="37">
        <v>44</v>
      </c>
      <c r="D51" s="1">
        <f t="shared" si="1"/>
        <v>167.26714285714283</v>
      </c>
      <c r="E51" s="1">
        <f>VLOOKUP(B51,Dagoverzicht!$B$7:$K$375,8)</f>
        <v>167.26714285714283</v>
      </c>
      <c r="F51" s="1">
        <f t="shared" si="0"/>
        <v>153.50531391585753</v>
      </c>
      <c r="G51" s="1">
        <f>VLOOKUP(B51,Dagoverzicht!$B$7:$J$371,9)</f>
        <v>153.50531391585753</v>
      </c>
      <c r="H51" s="14"/>
      <c r="I51" s="14"/>
      <c r="J51" s="14"/>
      <c r="K51" s="14"/>
    </row>
    <row r="52" spans="2:11" x14ac:dyDescent="0.2">
      <c r="B52" s="36">
        <v>45242</v>
      </c>
      <c r="C52" s="37">
        <v>45</v>
      </c>
      <c r="D52" s="1">
        <f t="shared" si="1"/>
        <v>165.73285714285711</v>
      </c>
      <c r="E52" s="1">
        <f>VLOOKUP(B52,Dagoverzicht!$B$7:$K$375,8)</f>
        <v>165.73285714285711</v>
      </c>
      <c r="F52" s="1">
        <f t="shared" si="0"/>
        <v>153.77617721518979</v>
      </c>
      <c r="G52" s="1">
        <f>VLOOKUP(B52,Dagoverzicht!$B$7:$J$371,9)</f>
        <v>153.77617721518979</v>
      </c>
      <c r="H52" s="14"/>
      <c r="I52" s="14"/>
      <c r="J52" s="14"/>
      <c r="K52" s="14"/>
    </row>
    <row r="53" spans="2:11" x14ac:dyDescent="0.2">
      <c r="B53" s="36">
        <v>45249</v>
      </c>
      <c r="C53" s="37">
        <v>46</v>
      </c>
      <c r="D53" s="1">
        <f t="shared" si="1"/>
        <v>162.66400000000002</v>
      </c>
      <c r="E53" s="1">
        <f>VLOOKUP(B53,Dagoverzicht!$B$7:$K$375,8)</f>
        <v>162.66400000000002</v>
      </c>
      <c r="F53" s="1">
        <f t="shared" si="0"/>
        <v>153.9687925696594</v>
      </c>
      <c r="G53" s="1">
        <f>VLOOKUP(B53,Dagoverzicht!$B$7:$J$371,9)</f>
        <v>153.9687925696594</v>
      </c>
      <c r="H53" s="14"/>
      <c r="I53" s="14"/>
      <c r="J53" s="14"/>
      <c r="K53" s="14"/>
    </row>
    <row r="54" spans="2:11" x14ac:dyDescent="0.2">
      <c r="B54" s="36">
        <v>45256</v>
      </c>
      <c r="C54" s="37">
        <v>47</v>
      </c>
      <c r="D54" s="1">
        <f t="shared" si="1"/>
        <v>160.54142857142855</v>
      </c>
      <c r="E54" s="1">
        <f>VLOOKUP(B54,Dagoverzicht!$B$7:$K$375,8)</f>
        <v>160.54142857142855</v>
      </c>
      <c r="F54" s="1">
        <f t="shared" si="0"/>
        <v>154.10821212121206</v>
      </c>
      <c r="G54" s="1">
        <f>VLOOKUP(B54,Dagoverzicht!$B$7:$J$371,9)</f>
        <v>154.10821212121206</v>
      </c>
      <c r="H54" s="14"/>
      <c r="I54" s="14"/>
      <c r="J54" s="14"/>
      <c r="K54" s="14"/>
    </row>
    <row r="55" spans="2:11" x14ac:dyDescent="0.2">
      <c r="B55" s="36">
        <v>45263</v>
      </c>
      <c r="C55" s="37">
        <v>48</v>
      </c>
      <c r="D55" s="1">
        <f t="shared" si="1"/>
        <v>159.36285714285714</v>
      </c>
      <c r="E55" s="1">
        <f>VLOOKUP(B55,Dagoverzicht!$B$7:$K$375,8)</f>
        <v>159.36285714285714</v>
      </c>
      <c r="F55" s="1">
        <f t="shared" si="0"/>
        <v>154.217359050445</v>
      </c>
      <c r="G55" s="1">
        <f>VLOOKUP(B55,Dagoverzicht!$B$7:$J$371,9)</f>
        <v>154.217359050445</v>
      </c>
      <c r="H55" s="14"/>
      <c r="I55" s="14"/>
      <c r="J55" s="14"/>
      <c r="K55" s="14"/>
    </row>
    <row r="56" spans="2:11" x14ac:dyDescent="0.2">
      <c r="B56" s="36">
        <v>45270</v>
      </c>
      <c r="C56" s="37">
        <v>49</v>
      </c>
      <c r="D56" s="1">
        <f t="shared" si="1"/>
        <v>157.59</v>
      </c>
      <c r="E56" s="1">
        <f>VLOOKUP(B56,Dagoverzicht!$B$7:$K$375,8)</f>
        <v>157.59</v>
      </c>
      <c r="F56" s="1">
        <f t="shared" si="0"/>
        <v>154.28598837209296</v>
      </c>
      <c r="G56" s="1">
        <f>VLOOKUP(B56,Dagoverzicht!$B$7:$J$371,9)</f>
        <v>154.28598837209296</v>
      </c>
      <c r="H56" s="14"/>
      <c r="I56" s="14"/>
      <c r="J56" s="14"/>
      <c r="K56" s="14"/>
    </row>
    <row r="57" spans="2:11" x14ac:dyDescent="0.2">
      <c r="B57" s="36">
        <v>45277</v>
      </c>
      <c r="C57" s="37">
        <v>50</v>
      </c>
      <c r="D57" s="1">
        <f t="shared" si="1"/>
        <v>155.70000000000002</v>
      </c>
      <c r="E57" s="1">
        <f>VLOOKUP(B57,Dagoverzicht!$B$7:$K$375,8)</f>
        <v>155.70000000000002</v>
      </c>
      <c r="F57" s="1">
        <f t="shared" si="0"/>
        <v>154.31418803418796</v>
      </c>
      <c r="G57" s="1">
        <f>VLOOKUP(B57,Dagoverzicht!$B$7:$J$371,9)</f>
        <v>154.31418803418796</v>
      </c>
      <c r="H57" s="14"/>
      <c r="I57" s="14"/>
      <c r="J57" s="14"/>
      <c r="K57" s="14"/>
    </row>
    <row r="58" spans="2:11" x14ac:dyDescent="0.2">
      <c r="B58" s="36">
        <v>45284</v>
      </c>
      <c r="C58" s="37">
        <v>51</v>
      </c>
      <c r="D58" s="1">
        <f t="shared" si="1"/>
        <v>154.64000000000001</v>
      </c>
      <c r="E58" s="1">
        <f>VLOOKUP(B58,Dagoverzicht!$B$7:$K$375,8)</f>
        <v>154.64000000000001</v>
      </c>
      <c r="F58" s="1">
        <f t="shared" si="0"/>
        <v>154.3205586592178</v>
      </c>
      <c r="G58" s="1">
        <f>VLOOKUP(B58,Dagoverzicht!$B$7:$J$371,9)</f>
        <v>154.3205586592178</v>
      </c>
      <c r="H58" s="14"/>
      <c r="I58" s="14"/>
      <c r="J58" s="14"/>
      <c r="K58" s="14"/>
    </row>
    <row r="59" spans="2:11" x14ac:dyDescent="0.2">
      <c r="B59" s="36">
        <v>45291</v>
      </c>
      <c r="C59" s="37">
        <v>52</v>
      </c>
      <c r="D59" s="1">
        <f>IF(E59="",NA(),E59)</f>
        <v>154.64000000000001</v>
      </c>
      <c r="E59" s="1">
        <f>VLOOKUP(B59,Dagoverzicht!$B$7:$K$375,8)</f>
        <v>154.64000000000001</v>
      </c>
      <c r="F59" s="1">
        <f t="shared" si="0"/>
        <v>154.32668493150678</v>
      </c>
      <c r="G59" s="1">
        <f>VLOOKUP(B59,Dagoverzicht!$B$7:$J$371,9)</f>
        <v>154.32668493150678</v>
      </c>
      <c r="H59" s="14"/>
      <c r="I59" s="14"/>
      <c r="J59" s="14"/>
      <c r="K59" s="14"/>
    </row>
    <row r="60" spans="2:11" x14ac:dyDescent="0.2">
      <c r="B60" s="18"/>
      <c r="C60" s="22"/>
      <c r="D60" s="22"/>
      <c r="E60" s="23"/>
      <c r="F60" s="23"/>
      <c r="G60" s="45"/>
      <c r="H60" s="14"/>
      <c r="I60" s="14"/>
      <c r="J60" s="14"/>
      <c r="K60" s="14"/>
    </row>
    <row r="61" spans="2:11" x14ac:dyDescent="0.2">
      <c r="B61" s="18"/>
      <c r="C61" s="22"/>
      <c r="D61" s="22"/>
      <c r="E61" s="23"/>
      <c r="F61" s="23"/>
      <c r="G61" s="23"/>
      <c r="H61" s="14"/>
      <c r="I61" s="14"/>
      <c r="J61" s="14"/>
      <c r="K61" s="14"/>
    </row>
    <row r="62" spans="2:11" ht="15" customHeight="1" x14ac:dyDescent="0.2">
      <c r="B62" s="18"/>
      <c r="C62" s="22"/>
      <c r="D62" s="22"/>
      <c r="E62" s="23"/>
      <c r="F62" s="23"/>
      <c r="G62" s="23"/>
      <c r="H62" s="14"/>
      <c r="I62" s="14"/>
      <c r="J62" s="14"/>
      <c r="K62" s="14"/>
    </row>
    <row r="63" spans="2:11" ht="15" customHeight="1" x14ac:dyDescent="0.2">
      <c r="B63" s="18"/>
      <c r="C63" s="22"/>
      <c r="D63" s="22"/>
      <c r="E63" s="23"/>
      <c r="F63" s="23"/>
      <c r="G63" s="23"/>
      <c r="H63" s="14"/>
      <c r="I63" s="14"/>
      <c r="J63" s="14"/>
      <c r="K63" s="14"/>
    </row>
    <row r="64" spans="2:11" ht="15" customHeight="1" x14ac:dyDescent="0.2">
      <c r="B64" s="18"/>
      <c r="C64" s="22"/>
      <c r="D64" s="22"/>
      <c r="E64" s="23"/>
      <c r="F64" s="23"/>
      <c r="G64" s="23"/>
      <c r="H64" s="14"/>
      <c r="I64" s="14"/>
      <c r="J64" s="14"/>
      <c r="K64" s="14"/>
    </row>
    <row r="65" spans="2:11" ht="13.5" customHeight="1" x14ac:dyDescent="0.2">
      <c r="B65" s="18"/>
      <c r="C65" s="22"/>
      <c r="D65" s="22"/>
      <c r="E65" s="22"/>
      <c r="F65" s="22"/>
      <c r="G65" s="22"/>
      <c r="H65" s="14"/>
      <c r="I65" s="14"/>
      <c r="J65" s="14"/>
      <c r="K65" s="14"/>
    </row>
    <row r="66" spans="2:11" ht="14.25" customHeight="1" x14ac:dyDescent="0.2">
      <c r="B66" s="18"/>
      <c r="C66" s="22"/>
      <c r="D66" s="22"/>
      <c r="E66" s="22"/>
      <c r="F66" s="22"/>
      <c r="G66" s="22"/>
      <c r="H66" s="14"/>
      <c r="I66" s="14"/>
      <c r="J66" s="14"/>
      <c r="K66" s="14"/>
    </row>
    <row r="67" spans="2:11" ht="15" customHeight="1" x14ac:dyDescent="0.2">
      <c r="B67" s="18"/>
      <c r="C67" s="22"/>
      <c r="D67" s="22"/>
      <c r="E67" s="22"/>
      <c r="F67" s="22"/>
      <c r="G67" s="22"/>
      <c r="H67" s="14"/>
      <c r="I67" s="14"/>
      <c r="J67" s="14"/>
      <c r="K67" s="14"/>
    </row>
    <row r="68" spans="2:11" ht="15" customHeight="1" x14ac:dyDescent="0.2">
      <c r="B68" s="18"/>
      <c r="C68" s="22"/>
      <c r="D68" s="22"/>
      <c r="E68" s="22"/>
      <c r="F68" s="22"/>
      <c r="G68" s="22"/>
      <c r="H68" s="14"/>
      <c r="I68" s="14"/>
      <c r="J68" s="14"/>
      <c r="K68" s="14"/>
    </row>
    <row r="69" spans="2:11" ht="15" customHeight="1" x14ac:dyDescent="0.2">
      <c r="B69" s="18"/>
      <c r="C69" s="22"/>
      <c r="D69" s="22"/>
      <c r="E69" s="22"/>
      <c r="F69" s="22"/>
      <c r="G69" s="22"/>
      <c r="H69" s="14"/>
      <c r="I69" s="14"/>
      <c r="J69" s="14"/>
      <c r="K69" s="14"/>
    </row>
    <row r="70" spans="2:11" ht="15" customHeight="1" x14ac:dyDescent="0.2">
      <c r="B70" s="18"/>
      <c r="C70" s="22"/>
      <c r="D70" s="22"/>
      <c r="E70" s="22"/>
      <c r="F70" s="22"/>
      <c r="G70" s="22"/>
      <c r="H70" s="14"/>
      <c r="I70" s="14"/>
      <c r="J70" s="14"/>
      <c r="K70" s="14"/>
    </row>
    <row r="71" spans="2:11" ht="15" customHeight="1" x14ac:dyDescent="0.2">
      <c r="B71" s="18"/>
      <c r="C71" s="22"/>
      <c r="D71" s="22"/>
      <c r="E71" s="22"/>
      <c r="F71" s="22"/>
      <c r="G71" s="22"/>
      <c r="H71" s="14"/>
      <c r="I71" s="14"/>
      <c r="J71" s="14"/>
      <c r="K71" s="14"/>
    </row>
    <row r="72" spans="2:11" ht="15" customHeight="1" x14ac:dyDescent="0.2">
      <c r="B72" s="18"/>
      <c r="C72" s="22"/>
      <c r="D72" s="22"/>
      <c r="E72" s="22"/>
      <c r="F72" s="22"/>
      <c r="G72" s="22"/>
      <c r="H72" s="14"/>
      <c r="I72" s="14"/>
      <c r="J72" s="14"/>
      <c r="K72" s="14"/>
    </row>
    <row r="73" spans="2:11" ht="15" customHeight="1" x14ac:dyDescent="0.2">
      <c r="B73" s="18"/>
      <c r="C73" s="22"/>
      <c r="D73" s="22"/>
      <c r="E73" s="22"/>
      <c r="F73" s="22"/>
      <c r="G73" s="22"/>
      <c r="H73" s="14"/>
      <c r="I73" s="14"/>
      <c r="J73" s="14"/>
      <c r="K73" s="14"/>
    </row>
    <row r="74" spans="2:11" ht="15" customHeight="1" x14ac:dyDescent="0.2">
      <c r="B74" s="18"/>
      <c r="C74" s="22"/>
      <c r="D74" s="22"/>
      <c r="E74" s="22"/>
      <c r="F74" s="22"/>
      <c r="G74" s="22"/>
      <c r="H74" s="14"/>
      <c r="I74" s="14"/>
      <c r="J74" s="14"/>
      <c r="K74" s="14"/>
    </row>
    <row r="75" spans="2:11" ht="15" customHeight="1" x14ac:dyDescent="0.2">
      <c r="B75" s="18"/>
      <c r="C75" s="22"/>
      <c r="D75" s="22"/>
      <c r="E75" s="22"/>
      <c r="F75" s="22"/>
      <c r="G75" s="22"/>
      <c r="H75" s="14"/>
      <c r="I75" s="14"/>
      <c r="J75" s="14"/>
      <c r="K75" s="14"/>
    </row>
    <row r="76" spans="2:11" ht="15" customHeight="1" x14ac:dyDescent="0.2">
      <c r="B76" s="18"/>
      <c r="C76" s="22"/>
      <c r="D76" s="22"/>
      <c r="E76" s="22"/>
      <c r="F76" s="22"/>
      <c r="G76" s="22"/>
      <c r="H76" s="14"/>
      <c r="I76" s="14"/>
      <c r="J76" s="14"/>
      <c r="K76" s="14"/>
    </row>
    <row r="77" spans="2:11" ht="15" customHeight="1" x14ac:dyDescent="0.2">
      <c r="B77" s="18"/>
      <c r="C77" s="22"/>
      <c r="D77" s="22"/>
      <c r="E77" s="22"/>
      <c r="F77" s="22"/>
      <c r="G77" s="22"/>
      <c r="H77" s="14"/>
      <c r="I77" s="14"/>
      <c r="J77" s="14"/>
      <c r="K77" s="14"/>
    </row>
    <row r="78" spans="2:11" ht="15" customHeight="1" x14ac:dyDescent="0.2">
      <c r="B78" s="18"/>
      <c r="C78" s="22"/>
      <c r="D78" s="22"/>
      <c r="E78" s="22"/>
      <c r="F78" s="22"/>
      <c r="G78" s="22"/>
      <c r="H78" s="14"/>
      <c r="I78" s="14"/>
      <c r="J78" s="14"/>
      <c r="K78" s="14"/>
    </row>
    <row r="79" spans="2:11" ht="15" hidden="1" customHeight="1" x14ac:dyDescent="0.2">
      <c r="C79" s="43"/>
      <c r="D79" s="43"/>
      <c r="E79" s="43"/>
      <c r="F79" s="43"/>
      <c r="G79" s="43"/>
    </row>
    <row r="80" spans="2:11" ht="15" hidden="1" customHeight="1" x14ac:dyDescent="0.2">
      <c r="C80" s="43"/>
      <c r="D80" s="43"/>
      <c r="E80" s="43"/>
      <c r="F80" s="43"/>
      <c r="G80" s="43"/>
    </row>
    <row r="81" spans="3:7" ht="15" hidden="1" customHeight="1" x14ac:dyDescent="0.2">
      <c r="C81" s="43"/>
      <c r="D81" s="43"/>
      <c r="E81" s="43"/>
      <c r="F81" s="43"/>
      <c r="G81" s="43"/>
    </row>
    <row r="82" spans="3:7" ht="15" hidden="1" customHeight="1" x14ac:dyDescent="0.2">
      <c r="C82" s="43"/>
      <c r="D82" s="43"/>
      <c r="E82" s="43"/>
      <c r="F82" s="43"/>
      <c r="G82" s="43"/>
    </row>
    <row r="83" spans="3:7" ht="15" hidden="1" customHeight="1" x14ac:dyDescent="0.2">
      <c r="C83" s="43"/>
      <c r="D83" s="43"/>
      <c r="E83" s="43"/>
      <c r="F83" s="43"/>
      <c r="G83" s="43"/>
    </row>
    <row r="84" spans="3:7" ht="15" hidden="1" customHeight="1" x14ac:dyDescent="0.2">
      <c r="C84" s="43"/>
      <c r="D84" s="43"/>
      <c r="E84" s="43"/>
      <c r="F84" s="43"/>
      <c r="G84" s="43"/>
    </row>
    <row r="85" spans="3:7" ht="15" hidden="1" customHeight="1" x14ac:dyDescent="0.2">
      <c r="C85" s="43"/>
      <c r="D85" s="43"/>
      <c r="E85" s="43"/>
      <c r="F85" s="43"/>
      <c r="G85" s="43"/>
    </row>
    <row r="86" spans="3:7" ht="15" hidden="1" customHeight="1" x14ac:dyDescent="0.2">
      <c r="C86" s="43"/>
      <c r="D86" s="43"/>
      <c r="E86" s="43"/>
      <c r="F86" s="43"/>
      <c r="G86" s="43"/>
    </row>
    <row r="87" spans="3:7" ht="15" hidden="1" customHeight="1" x14ac:dyDescent="0.2">
      <c r="C87" s="43"/>
      <c r="D87" s="43"/>
      <c r="E87" s="43"/>
      <c r="F87" s="43"/>
      <c r="G87" s="43"/>
    </row>
    <row r="88" spans="3:7" ht="15" hidden="1" customHeight="1" x14ac:dyDescent="0.2">
      <c r="C88" s="43"/>
      <c r="D88" s="43"/>
      <c r="E88" s="43"/>
      <c r="F88" s="43"/>
      <c r="G88" s="43"/>
    </row>
    <row r="89" spans="3:7" ht="15" hidden="1" customHeight="1" x14ac:dyDescent="0.2">
      <c r="C89" s="43"/>
      <c r="D89" s="43"/>
      <c r="E89" s="43"/>
      <c r="F89" s="43"/>
      <c r="G89" s="43"/>
    </row>
    <row r="90" spans="3:7" ht="15" hidden="1" customHeight="1" x14ac:dyDescent="0.2">
      <c r="C90" s="43"/>
      <c r="D90" s="43"/>
      <c r="E90" s="43"/>
      <c r="F90" s="43"/>
      <c r="G90" s="43"/>
    </row>
    <row r="91" spans="3:7" ht="15" hidden="1" customHeight="1" x14ac:dyDescent="0.2">
      <c r="C91" s="43"/>
      <c r="D91" s="43"/>
      <c r="E91" s="43"/>
      <c r="F91" s="43"/>
      <c r="G91" s="43"/>
    </row>
    <row r="92" spans="3:7" ht="15" hidden="1" customHeight="1" x14ac:dyDescent="0.2">
      <c r="C92" s="43"/>
      <c r="D92" s="43"/>
      <c r="E92" s="43"/>
      <c r="F92" s="43"/>
      <c r="G92" s="43"/>
    </row>
    <row r="93" spans="3:7" ht="15" hidden="1" customHeight="1" x14ac:dyDescent="0.2">
      <c r="C93" s="43"/>
      <c r="D93" s="43"/>
      <c r="E93" s="43"/>
      <c r="F93" s="43"/>
      <c r="G93" s="43"/>
    </row>
    <row r="94" spans="3:7" ht="15" hidden="1" customHeight="1" x14ac:dyDescent="0.2">
      <c r="C94" s="43"/>
      <c r="D94" s="43"/>
      <c r="E94" s="43"/>
      <c r="F94" s="43"/>
      <c r="G94" s="43"/>
    </row>
    <row r="95" spans="3:7" ht="15" hidden="1" customHeight="1" x14ac:dyDescent="0.2">
      <c r="C95" s="43"/>
      <c r="D95" s="43"/>
      <c r="E95" s="43"/>
      <c r="F95" s="43"/>
      <c r="G95" s="43"/>
    </row>
    <row r="96" spans="3:7" ht="15" hidden="1" customHeight="1" x14ac:dyDescent="0.2">
      <c r="C96" s="43"/>
      <c r="D96" s="43"/>
      <c r="E96" s="43"/>
      <c r="F96" s="43"/>
      <c r="G96" s="43"/>
    </row>
    <row r="97" spans="3:7" ht="15" hidden="1" customHeight="1" x14ac:dyDescent="0.2">
      <c r="C97" s="43"/>
      <c r="D97" s="43"/>
      <c r="E97" s="43"/>
      <c r="F97" s="43"/>
      <c r="G97" s="43"/>
    </row>
    <row r="98" spans="3:7" ht="15" hidden="1" customHeight="1" x14ac:dyDescent="0.2">
      <c r="C98" s="43"/>
      <c r="D98" s="43"/>
      <c r="E98" s="43"/>
      <c r="F98" s="43"/>
      <c r="G98" s="43"/>
    </row>
    <row r="99" spans="3:7" ht="15" hidden="1" customHeight="1" x14ac:dyDescent="0.2">
      <c r="C99" s="43"/>
      <c r="D99" s="43"/>
      <c r="E99" s="43"/>
      <c r="F99" s="43"/>
      <c r="G99" s="43"/>
    </row>
    <row r="100" spans="3:7" ht="15" hidden="1" customHeight="1" x14ac:dyDescent="0.2">
      <c r="C100" s="43"/>
      <c r="D100" s="43"/>
      <c r="E100" s="43"/>
      <c r="F100" s="43"/>
      <c r="G100" s="43"/>
    </row>
    <row r="101" spans="3:7" ht="15" hidden="1" customHeight="1" x14ac:dyDescent="0.2">
      <c r="C101" s="43"/>
      <c r="D101" s="43"/>
      <c r="E101" s="43"/>
      <c r="F101" s="43"/>
      <c r="G101" s="43"/>
    </row>
    <row r="102" spans="3:7" ht="15" hidden="1" customHeight="1" x14ac:dyDescent="0.2">
      <c r="C102" s="43"/>
      <c r="D102" s="43"/>
      <c r="E102" s="43"/>
      <c r="F102" s="43"/>
      <c r="G102" s="43"/>
    </row>
    <row r="103" spans="3:7" ht="15" hidden="1" customHeight="1" x14ac:dyDescent="0.2">
      <c r="C103" s="43"/>
      <c r="D103" s="43"/>
      <c r="E103" s="43"/>
      <c r="F103" s="43"/>
      <c r="G103" s="43"/>
    </row>
    <row r="104" spans="3:7" ht="15" hidden="1" customHeight="1" x14ac:dyDescent="0.2">
      <c r="C104" s="43"/>
      <c r="D104" s="43"/>
      <c r="E104" s="43"/>
      <c r="F104" s="43"/>
      <c r="G104" s="43"/>
    </row>
    <row r="105" spans="3:7" ht="15" hidden="1" customHeight="1" x14ac:dyDescent="0.2">
      <c r="C105" s="43"/>
      <c r="D105" s="43"/>
      <c r="E105" s="43"/>
      <c r="F105" s="43"/>
      <c r="G105" s="43"/>
    </row>
    <row r="106" spans="3:7" ht="15" hidden="1" customHeight="1" x14ac:dyDescent="0.2">
      <c r="C106" s="43"/>
      <c r="D106" s="43"/>
      <c r="E106" s="43"/>
      <c r="F106" s="43"/>
      <c r="G106" s="43"/>
    </row>
    <row r="107" spans="3:7" ht="15" hidden="1" customHeight="1" x14ac:dyDescent="0.2">
      <c r="C107" s="43"/>
      <c r="D107" s="43"/>
      <c r="E107" s="43"/>
      <c r="F107" s="43"/>
      <c r="G107" s="43"/>
    </row>
    <row r="108" spans="3:7" ht="15" hidden="1" customHeight="1" x14ac:dyDescent="0.2">
      <c r="C108" s="43"/>
      <c r="D108" s="43"/>
      <c r="E108" s="43"/>
      <c r="F108" s="43"/>
      <c r="G108" s="43"/>
    </row>
    <row r="109" spans="3:7" ht="15" hidden="1" customHeight="1" x14ac:dyDescent="0.2">
      <c r="C109" s="43"/>
      <c r="D109" s="43"/>
      <c r="E109" s="43"/>
      <c r="F109" s="43"/>
      <c r="G109" s="43"/>
    </row>
    <row r="110" spans="3:7" ht="15" hidden="1" customHeight="1" x14ac:dyDescent="0.2">
      <c r="C110" s="43"/>
      <c r="D110" s="43"/>
      <c r="E110" s="43"/>
      <c r="F110" s="43"/>
      <c r="G110" s="43"/>
    </row>
    <row r="111" spans="3:7" ht="15" hidden="1" customHeight="1" x14ac:dyDescent="0.2">
      <c r="C111" s="43"/>
      <c r="D111" s="43"/>
      <c r="E111" s="43"/>
      <c r="F111" s="43"/>
      <c r="G111" s="43"/>
    </row>
    <row r="112" spans="3:7" ht="15" hidden="1" customHeight="1" x14ac:dyDescent="0.2">
      <c r="C112" s="43"/>
      <c r="D112" s="43"/>
      <c r="E112" s="43"/>
      <c r="F112" s="43"/>
      <c r="G112" s="43"/>
    </row>
    <row r="113" spans="3:7" ht="15" hidden="1" customHeight="1" x14ac:dyDescent="0.2">
      <c r="C113" s="43"/>
      <c r="D113" s="43"/>
      <c r="E113" s="43"/>
      <c r="F113" s="43"/>
      <c r="G113" s="43"/>
    </row>
    <row r="114" spans="3:7" ht="15" hidden="1" customHeight="1" x14ac:dyDescent="0.2">
      <c r="C114" s="43"/>
      <c r="D114" s="43"/>
      <c r="E114" s="43"/>
      <c r="F114" s="43"/>
      <c r="G114" s="43"/>
    </row>
    <row r="115" spans="3:7" ht="15" hidden="1" customHeight="1" x14ac:dyDescent="0.2">
      <c r="C115" s="43"/>
      <c r="D115" s="43"/>
      <c r="E115" s="43"/>
      <c r="F115" s="43"/>
      <c r="G115" s="43"/>
    </row>
    <row r="116" spans="3:7" ht="15" hidden="1" customHeight="1" x14ac:dyDescent="0.2">
      <c r="C116" s="43"/>
      <c r="D116" s="43"/>
      <c r="E116" s="43"/>
      <c r="F116" s="43"/>
      <c r="G116" s="43"/>
    </row>
    <row r="117" spans="3:7" ht="15" hidden="1" customHeight="1" x14ac:dyDescent="0.2">
      <c r="C117" s="43"/>
      <c r="D117" s="43"/>
      <c r="E117" s="43"/>
      <c r="F117" s="43"/>
      <c r="G117" s="43"/>
    </row>
    <row r="118" spans="3:7" ht="15" hidden="1" customHeight="1" x14ac:dyDescent="0.2">
      <c r="C118" s="43"/>
      <c r="D118" s="43"/>
      <c r="E118" s="43"/>
      <c r="F118" s="43"/>
      <c r="G118" s="43"/>
    </row>
    <row r="119" spans="3:7" ht="15" hidden="1" customHeight="1" x14ac:dyDescent="0.2">
      <c r="C119" s="43"/>
      <c r="D119" s="43"/>
      <c r="E119" s="43"/>
      <c r="F119" s="43"/>
      <c r="G119" s="43"/>
    </row>
    <row r="120" spans="3:7" ht="15" hidden="1" customHeight="1" x14ac:dyDescent="0.2">
      <c r="C120" s="43"/>
      <c r="D120" s="43"/>
      <c r="E120" s="43"/>
      <c r="F120" s="43"/>
      <c r="G120" s="43"/>
    </row>
    <row r="121" spans="3:7" ht="15" hidden="1" customHeight="1" x14ac:dyDescent="0.2">
      <c r="C121" s="43"/>
      <c r="D121" s="43"/>
      <c r="E121" s="43"/>
      <c r="F121" s="43"/>
      <c r="G121" s="43"/>
    </row>
    <row r="122" spans="3:7" ht="15" hidden="1" customHeight="1" x14ac:dyDescent="0.2">
      <c r="C122" s="43"/>
      <c r="D122" s="43"/>
      <c r="E122" s="43"/>
      <c r="F122" s="43"/>
      <c r="G122" s="43"/>
    </row>
    <row r="123" spans="3:7" ht="15" hidden="1" customHeight="1" x14ac:dyDescent="0.2">
      <c r="C123" s="43"/>
      <c r="D123" s="43"/>
      <c r="E123" s="43"/>
      <c r="F123" s="43"/>
      <c r="G123" s="43"/>
    </row>
    <row r="124" spans="3:7" ht="15" hidden="1" customHeight="1" x14ac:dyDescent="0.2">
      <c r="C124" s="43"/>
      <c r="D124" s="43"/>
      <c r="E124" s="43"/>
      <c r="F124" s="43"/>
      <c r="G124" s="43"/>
    </row>
    <row r="125" spans="3:7" ht="15" hidden="1" customHeight="1" x14ac:dyDescent="0.2">
      <c r="C125" s="43"/>
      <c r="D125" s="43"/>
      <c r="E125" s="43"/>
      <c r="F125" s="43"/>
      <c r="G125" s="43"/>
    </row>
    <row r="126" spans="3:7" ht="15" hidden="1" customHeight="1" x14ac:dyDescent="0.2">
      <c r="C126" s="43"/>
      <c r="D126" s="43"/>
      <c r="E126" s="43"/>
      <c r="F126" s="43"/>
      <c r="G126" s="43"/>
    </row>
    <row r="127" spans="3:7" ht="15" hidden="1" customHeight="1" x14ac:dyDescent="0.2">
      <c r="C127" s="43"/>
      <c r="D127" s="43"/>
      <c r="E127" s="43"/>
      <c r="F127" s="43"/>
      <c r="G127" s="43"/>
    </row>
    <row r="128" spans="3:7" ht="15" hidden="1" customHeight="1" x14ac:dyDescent="0.2">
      <c r="C128" s="43"/>
      <c r="D128" s="43"/>
      <c r="E128" s="43"/>
      <c r="F128" s="43"/>
      <c r="G128" s="43"/>
    </row>
    <row r="129" spans="3:7" ht="15" hidden="1" customHeight="1" x14ac:dyDescent="0.2">
      <c r="C129" s="43"/>
      <c r="D129" s="43"/>
      <c r="E129" s="43"/>
      <c r="F129" s="43"/>
      <c r="G129" s="43"/>
    </row>
    <row r="130" spans="3:7" ht="15" hidden="1" customHeight="1" x14ac:dyDescent="0.2">
      <c r="C130" s="43"/>
      <c r="D130" s="43"/>
      <c r="E130" s="43"/>
      <c r="F130" s="43"/>
      <c r="G130" s="43"/>
    </row>
    <row r="131" spans="3:7" ht="15" hidden="1" customHeight="1" x14ac:dyDescent="0.2">
      <c r="C131" s="43"/>
      <c r="D131" s="43"/>
      <c r="E131" s="43"/>
      <c r="F131" s="43"/>
      <c r="G131" s="43"/>
    </row>
    <row r="132" spans="3:7" ht="15" hidden="1" customHeight="1" x14ac:dyDescent="0.2">
      <c r="C132" s="43"/>
      <c r="D132" s="43"/>
      <c r="E132" s="43"/>
      <c r="F132" s="43"/>
      <c r="G132" s="43"/>
    </row>
    <row r="133" spans="3:7" ht="15" hidden="1" customHeight="1" x14ac:dyDescent="0.2">
      <c r="C133" s="43"/>
      <c r="D133" s="43"/>
      <c r="E133" s="43"/>
      <c r="F133" s="43"/>
      <c r="G133" s="43"/>
    </row>
    <row r="134" spans="3:7" ht="15" hidden="1" customHeight="1" x14ac:dyDescent="0.2">
      <c r="C134" s="43"/>
      <c r="D134" s="43"/>
      <c r="E134" s="43"/>
      <c r="F134" s="43"/>
      <c r="G134" s="43"/>
    </row>
    <row r="135" spans="3:7" ht="15" hidden="1" customHeight="1" x14ac:dyDescent="0.2">
      <c r="C135" s="43"/>
      <c r="D135" s="43"/>
      <c r="E135" s="43"/>
      <c r="F135" s="43"/>
      <c r="G135" s="43"/>
    </row>
    <row r="136" spans="3:7" ht="15" hidden="1" customHeight="1" x14ac:dyDescent="0.2">
      <c r="C136" s="43"/>
      <c r="D136" s="43"/>
      <c r="E136" s="43"/>
      <c r="F136" s="43"/>
      <c r="G136" s="43"/>
    </row>
    <row r="137" spans="3:7" ht="15" hidden="1" customHeight="1" x14ac:dyDescent="0.2">
      <c r="C137" s="43"/>
      <c r="D137" s="43"/>
      <c r="E137" s="43"/>
      <c r="F137" s="43"/>
      <c r="G137" s="43"/>
    </row>
    <row r="138" spans="3:7" ht="15" hidden="1" customHeight="1" x14ac:dyDescent="0.2">
      <c r="C138" s="43"/>
      <c r="D138" s="43"/>
      <c r="E138" s="43"/>
      <c r="F138" s="43"/>
      <c r="G138" s="43"/>
    </row>
    <row r="139" spans="3:7" ht="15" hidden="1" customHeight="1" x14ac:dyDescent="0.2">
      <c r="C139" s="43"/>
      <c r="D139" s="43"/>
      <c r="E139" s="43"/>
      <c r="F139" s="43"/>
      <c r="G139" s="43"/>
    </row>
    <row r="140" spans="3:7" ht="15" hidden="1" customHeight="1" x14ac:dyDescent="0.2">
      <c r="C140" s="43"/>
      <c r="D140" s="43"/>
      <c r="E140" s="43"/>
      <c r="F140" s="43"/>
      <c r="G140" s="43"/>
    </row>
    <row r="141" spans="3:7" ht="15" hidden="1" customHeight="1" x14ac:dyDescent="0.2">
      <c r="C141" s="43"/>
      <c r="D141" s="43"/>
      <c r="E141" s="43"/>
      <c r="F141" s="43"/>
      <c r="G141" s="43"/>
    </row>
    <row r="142" spans="3:7" ht="15" hidden="1" customHeight="1" x14ac:dyDescent="0.2">
      <c r="C142" s="43"/>
      <c r="D142" s="43"/>
      <c r="E142" s="43"/>
      <c r="F142" s="43"/>
      <c r="G142" s="43"/>
    </row>
    <row r="143" spans="3:7" ht="15" hidden="1" customHeight="1" x14ac:dyDescent="0.2">
      <c r="C143" s="43"/>
      <c r="D143" s="43"/>
      <c r="E143" s="43"/>
      <c r="F143" s="43"/>
      <c r="G143" s="43"/>
    </row>
    <row r="144" spans="3:7" ht="15" hidden="1" customHeight="1" x14ac:dyDescent="0.2">
      <c r="C144" s="43"/>
      <c r="D144" s="43"/>
      <c r="E144" s="43"/>
      <c r="F144" s="43"/>
      <c r="G144" s="43"/>
    </row>
    <row r="145" spans="3:7" ht="15" hidden="1" customHeight="1" x14ac:dyDescent="0.2">
      <c r="C145" s="43"/>
      <c r="D145" s="43"/>
      <c r="E145" s="43"/>
      <c r="F145" s="43"/>
      <c r="G145" s="43"/>
    </row>
    <row r="146" spans="3:7" ht="15" hidden="1" customHeight="1" x14ac:dyDescent="0.2">
      <c r="C146" s="43"/>
      <c r="D146" s="43"/>
      <c r="E146" s="43"/>
      <c r="F146" s="43"/>
      <c r="G146" s="43"/>
    </row>
    <row r="147" spans="3:7" ht="15" hidden="1" customHeight="1" x14ac:dyDescent="0.2">
      <c r="C147" s="43"/>
      <c r="D147" s="43"/>
      <c r="E147" s="43"/>
      <c r="F147" s="43"/>
      <c r="G147" s="43"/>
    </row>
    <row r="148" spans="3:7" ht="15" hidden="1" customHeight="1" x14ac:dyDescent="0.2">
      <c r="C148" s="43"/>
      <c r="D148" s="43"/>
      <c r="E148" s="43"/>
      <c r="F148" s="43"/>
      <c r="G148" s="43"/>
    </row>
    <row r="149" spans="3:7" ht="15" hidden="1" customHeight="1" x14ac:dyDescent="0.2">
      <c r="C149" s="43"/>
      <c r="D149" s="43"/>
      <c r="E149" s="43"/>
      <c r="F149" s="43"/>
      <c r="G149" s="43"/>
    </row>
    <row r="150" spans="3:7" ht="15" hidden="1" customHeight="1" x14ac:dyDescent="0.2">
      <c r="C150" s="43"/>
      <c r="D150" s="43"/>
      <c r="E150" s="43"/>
      <c r="F150" s="43"/>
      <c r="G150" s="43"/>
    </row>
    <row r="151" spans="3:7" ht="15" hidden="1" customHeight="1" x14ac:dyDescent="0.2">
      <c r="C151" s="43"/>
      <c r="D151" s="43"/>
      <c r="E151" s="43"/>
      <c r="F151" s="43"/>
      <c r="G151" s="43"/>
    </row>
    <row r="152" spans="3:7" ht="15" hidden="1" customHeight="1" x14ac:dyDescent="0.2">
      <c r="C152" s="43"/>
      <c r="D152" s="43"/>
      <c r="E152" s="43"/>
      <c r="F152" s="43"/>
      <c r="G152" s="43"/>
    </row>
    <row r="153" spans="3:7" ht="15" hidden="1" customHeight="1" x14ac:dyDescent="0.2">
      <c r="C153" s="43"/>
      <c r="D153" s="43"/>
      <c r="E153" s="43"/>
      <c r="F153" s="43"/>
      <c r="G153" s="43"/>
    </row>
    <row r="154" spans="3:7" ht="15" hidden="1" customHeight="1" x14ac:dyDescent="0.2">
      <c r="C154" s="43"/>
      <c r="D154" s="43"/>
      <c r="E154" s="43"/>
      <c r="F154" s="43"/>
      <c r="G154" s="43"/>
    </row>
    <row r="155" spans="3:7" ht="15" hidden="1" customHeight="1" x14ac:dyDescent="0.2">
      <c r="C155" s="43"/>
      <c r="D155" s="43"/>
      <c r="E155" s="43"/>
      <c r="F155" s="43"/>
      <c r="G155" s="43"/>
    </row>
    <row r="156" spans="3:7" ht="15" hidden="1" customHeight="1" x14ac:dyDescent="0.2">
      <c r="C156" s="43"/>
      <c r="D156" s="43"/>
      <c r="E156" s="43"/>
      <c r="F156" s="43"/>
      <c r="G156" s="43"/>
    </row>
    <row r="157" spans="3:7" ht="15" hidden="1" customHeight="1" x14ac:dyDescent="0.2">
      <c r="C157" s="43"/>
      <c r="D157" s="43"/>
      <c r="E157" s="43"/>
      <c r="F157" s="43"/>
      <c r="G157" s="43"/>
    </row>
    <row r="158" spans="3:7" ht="15" hidden="1" customHeight="1" x14ac:dyDescent="0.2">
      <c r="C158" s="43"/>
      <c r="D158" s="43"/>
      <c r="E158" s="43"/>
      <c r="F158" s="43"/>
      <c r="G158" s="43"/>
    </row>
    <row r="159" spans="3:7" ht="15" hidden="1" customHeight="1" x14ac:dyDescent="0.2">
      <c r="C159" s="43"/>
      <c r="D159" s="43"/>
      <c r="E159" s="43"/>
      <c r="F159" s="43"/>
      <c r="G159" s="43"/>
    </row>
    <row r="160" spans="3:7" ht="15" hidden="1" customHeight="1" x14ac:dyDescent="0.2">
      <c r="C160" s="43"/>
      <c r="D160" s="43"/>
      <c r="E160" s="43"/>
      <c r="F160" s="43"/>
      <c r="G160" s="43"/>
    </row>
    <row r="161" spans="3:7" ht="15" hidden="1" customHeight="1" x14ac:dyDescent="0.2">
      <c r="C161" s="43"/>
      <c r="D161" s="43"/>
      <c r="E161" s="43"/>
      <c r="F161" s="43"/>
      <c r="G161" s="43"/>
    </row>
    <row r="162" spans="3:7" ht="15" hidden="1" customHeight="1" x14ac:dyDescent="0.2">
      <c r="C162" s="43"/>
      <c r="D162" s="43"/>
      <c r="E162" s="43"/>
      <c r="F162" s="43"/>
      <c r="G162" s="43"/>
    </row>
    <row r="163" spans="3:7" ht="15" hidden="1" customHeight="1" x14ac:dyDescent="0.2">
      <c r="C163" s="43"/>
      <c r="D163" s="43"/>
      <c r="E163" s="43"/>
      <c r="F163" s="43"/>
      <c r="G163" s="43"/>
    </row>
    <row r="164" spans="3:7" ht="15" hidden="1" customHeight="1" x14ac:dyDescent="0.2">
      <c r="C164" s="43"/>
      <c r="D164" s="43"/>
      <c r="E164" s="43"/>
      <c r="F164" s="43"/>
      <c r="G164" s="43"/>
    </row>
    <row r="165" spans="3:7" ht="15" hidden="1" customHeight="1" x14ac:dyDescent="0.2">
      <c r="C165" s="43"/>
      <c r="D165" s="43"/>
      <c r="E165" s="43"/>
      <c r="F165" s="43"/>
      <c r="G165" s="43"/>
    </row>
    <row r="166" spans="3:7" ht="15" hidden="1" customHeight="1" x14ac:dyDescent="0.2">
      <c r="C166" s="43"/>
      <c r="D166" s="43"/>
      <c r="E166" s="43"/>
      <c r="F166" s="43"/>
      <c r="G166" s="43"/>
    </row>
    <row r="167" spans="3:7" ht="15" hidden="1" customHeight="1" x14ac:dyDescent="0.2">
      <c r="C167" s="43"/>
      <c r="D167" s="43"/>
      <c r="E167" s="43"/>
      <c r="F167" s="43"/>
      <c r="G167" s="43"/>
    </row>
    <row r="168" spans="3:7" ht="15" hidden="1" customHeight="1" x14ac:dyDescent="0.2">
      <c r="C168" s="43"/>
      <c r="D168" s="43"/>
      <c r="E168" s="43"/>
      <c r="F168" s="43"/>
      <c r="G168" s="43"/>
    </row>
    <row r="169" spans="3:7" ht="15" hidden="1" customHeight="1" x14ac:dyDescent="0.2">
      <c r="C169" s="43"/>
      <c r="D169" s="43"/>
      <c r="E169" s="43"/>
      <c r="F169" s="43"/>
      <c r="G169" s="43"/>
    </row>
    <row r="170" spans="3:7" ht="15" hidden="1" customHeight="1" x14ac:dyDescent="0.2">
      <c r="C170" s="43"/>
      <c r="D170" s="43"/>
      <c r="E170" s="43"/>
      <c r="F170" s="43"/>
      <c r="G170" s="43"/>
    </row>
    <row r="171" spans="3:7" ht="15" hidden="1" customHeight="1" x14ac:dyDescent="0.2">
      <c r="C171" s="43"/>
      <c r="D171" s="43"/>
      <c r="E171" s="43"/>
      <c r="F171" s="43"/>
      <c r="G171" s="43"/>
    </row>
    <row r="172" spans="3:7" ht="15" hidden="1" customHeight="1" x14ac:dyDescent="0.2">
      <c r="C172" s="43"/>
      <c r="D172" s="43"/>
      <c r="E172" s="43"/>
      <c r="F172" s="43"/>
      <c r="G172" s="43"/>
    </row>
    <row r="173" spans="3:7" ht="15" hidden="1" customHeight="1" x14ac:dyDescent="0.2"/>
    <row r="174" spans="3:7" ht="15" hidden="1" customHeight="1" x14ac:dyDescent="0.2"/>
    <row r="175" spans="3:7" ht="15" hidden="1" customHeight="1" x14ac:dyDescent="0.2"/>
    <row r="176" spans="3:7" ht="15" hidden="1" customHeight="1" x14ac:dyDescent="0.2"/>
    <row r="177" ht="15" hidden="1" customHeight="1" x14ac:dyDescent="0.2"/>
    <row r="178" ht="15" hidden="1" customHeight="1" x14ac:dyDescent="0.2"/>
    <row r="179" ht="15" hidden="1" customHeight="1" x14ac:dyDescent="0.2"/>
    <row r="180" ht="15" hidden="1" customHeight="1" x14ac:dyDescent="0.2"/>
    <row r="181" ht="15" hidden="1" customHeight="1" x14ac:dyDescent="0.2"/>
    <row r="182" ht="15" hidden="1" customHeight="1" x14ac:dyDescent="0.2"/>
    <row r="183" ht="15" hidden="1" customHeight="1" x14ac:dyDescent="0.2"/>
    <row r="184" ht="15" hidden="1" customHeight="1" x14ac:dyDescent="0.2"/>
    <row r="185" ht="15" hidden="1" customHeight="1" x14ac:dyDescent="0.2"/>
    <row r="186" ht="15" hidden="1" customHeight="1" x14ac:dyDescent="0.2"/>
    <row r="187" ht="15" hidden="1" customHeight="1" x14ac:dyDescent="0.2"/>
    <row r="188" ht="15" hidden="1" customHeight="1" x14ac:dyDescent="0.2"/>
    <row r="189" ht="15" hidden="1" customHeight="1" x14ac:dyDescent="0.2"/>
    <row r="190" ht="15" hidden="1" customHeight="1" x14ac:dyDescent="0.2"/>
    <row r="191" ht="15" hidden="1" customHeight="1" x14ac:dyDescent="0.2"/>
    <row r="192" ht="15" hidden="1" customHeight="1" x14ac:dyDescent="0.2"/>
    <row r="193" ht="15" hidden="1" customHeight="1" x14ac:dyDescent="0.2"/>
    <row r="194" ht="15" hidden="1" customHeight="1" x14ac:dyDescent="0.2"/>
    <row r="195" ht="15" hidden="1" customHeight="1" x14ac:dyDescent="0.2"/>
    <row r="196" ht="15" hidden="1" customHeight="1" x14ac:dyDescent="0.2"/>
    <row r="197" ht="15" hidden="1" customHeight="1" x14ac:dyDescent="0.2"/>
    <row r="198" ht="15" hidden="1" customHeight="1" x14ac:dyDescent="0.2"/>
    <row r="199" ht="15" hidden="1" customHeight="1" x14ac:dyDescent="0.2"/>
    <row r="200" ht="15" hidden="1" customHeight="1" x14ac:dyDescent="0.2"/>
    <row r="201" ht="15" hidden="1" customHeight="1" x14ac:dyDescent="0.2"/>
    <row r="202" ht="15" hidden="1" customHeight="1" x14ac:dyDescent="0.2"/>
    <row r="203" ht="15" hidden="1" customHeight="1" x14ac:dyDescent="0.2"/>
    <row r="204" ht="15" hidden="1" customHeight="1" x14ac:dyDescent="0.2"/>
    <row r="205" ht="15" hidden="1" customHeight="1" x14ac:dyDescent="0.2"/>
    <row r="206" ht="15" hidden="1" customHeight="1" x14ac:dyDescent="0.2"/>
    <row r="207" ht="15" hidden="1" customHeight="1" x14ac:dyDescent="0.2"/>
    <row r="208" ht="15" hidden="1" customHeight="1" x14ac:dyDescent="0.2"/>
    <row r="209" spans="3:7" ht="15" hidden="1" customHeight="1" x14ac:dyDescent="0.2"/>
    <row r="210" spans="3:7" ht="15" hidden="1" customHeight="1" x14ac:dyDescent="0.2"/>
    <row r="211" spans="3:7" ht="15" hidden="1" customHeight="1" x14ac:dyDescent="0.2">
      <c r="C211" s="44"/>
      <c r="D211" s="44"/>
      <c r="E211" s="44"/>
      <c r="F211" s="44"/>
      <c r="G211" s="44"/>
    </row>
    <row r="212" spans="3:7" ht="15" hidden="1" customHeight="1" x14ac:dyDescent="0.2"/>
    <row r="213" spans="3:7" ht="15" hidden="1" customHeight="1" x14ac:dyDescent="0.2"/>
    <row r="214" spans="3:7" ht="15" hidden="1" customHeight="1" x14ac:dyDescent="0.2"/>
    <row r="215" spans="3:7" ht="15" hidden="1" customHeight="1" x14ac:dyDescent="0.2"/>
    <row r="216" spans="3:7" ht="15" hidden="1" customHeight="1" x14ac:dyDescent="0.2"/>
    <row r="217" spans="3:7" ht="15" hidden="1" customHeight="1" x14ac:dyDescent="0.2"/>
    <row r="218" spans="3:7" ht="15" hidden="1" customHeight="1" x14ac:dyDescent="0.2"/>
    <row r="219" spans="3:7" ht="15" hidden="1" customHeight="1" x14ac:dyDescent="0.2"/>
    <row r="220" spans="3:7" ht="15" hidden="1" customHeight="1" x14ac:dyDescent="0.2"/>
    <row r="221" spans="3:7" ht="15" hidden="1" customHeight="1" x14ac:dyDescent="0.2"/>
    <row r="222" spans="3:7" ht="15" hidden="1" customHeight="1" x14ac:dyDescent="0.2"/>
    <row r="223" spans="3:7" ht="15" hidden="1" customHeight="1" x14ac:dyDescent="0.2"/>
    <row r="224" spans="3:7" ht="15" hidden="1" customHeight="1" x14ac:dyDescent="0.2"/>
    <row r="225" ht="15" hidden="1" customHeight="1" x14ac:dyDescent="0.2"/>
    <row r="226" ht="15" hidden="1" customHeight="1" x14ac:dyDescent="0.2"/>
    <row r="227" ht="15" hidden="1" customHeight="1" x14ac:dyDescent="0.2"/>
    <row r="228" ht="15" hidden="1" customHeight="1" x14ac:dyDescent="0.2"/>
    <row r="229" ht="15" hidden="1" customHeight="1" x14ac:dyDescent="0.2"/>
    <row r="230" ht="15" hidden="1" customHeight="1" x14ac:dyDescent="0.2"/>
    <row r="231" ht="15" hidden="1" customHeight="1" x14ac:dyDescent="0.2"/>
    <row r="232" ht="15" hidden="1" customHeight="1" x14ac:dyDescent="0.2"/>
    <row r="233" ht="15" hidden="1" customHeight="1" x14ac:dyDescent="0.2"/>
    <row r="234" ht="15" hidden="1" customHeight="1" x14ac:dyDescent="0.2"/>
    <row r="235" ht="15" hidden="1" customHeight="1" x14ac:dyDescent="0.2"/>
    <row r="236" ht="15" hidden="1" customHeight="1" x14ac:dyDescent="0.2"/>
    <row r="237" ht="15" hidden="1" customHeight="1" x14ac:dyDescent="0.2"/>
    <row r="238" ht="15" hidden="1" customHeight="1" x14ac:dyDescent="0.2"/>
    <row r="239" ht="15" hidden="1" customHeight="1" x14ac:dyDescent="0.2"/>
    <row r="240" ht="15" hidden="1" customHeight="1" x14ac:dyDescent="0.2"/>
    <row r="241" ht="15" hidden="1" customHeight="1" x14ac:dyDescent="0.2"/>
    <row r="242" ht="15" hidden="1" customHeight="1" x14ac:dyDescent="0.2"/>
    <row r="243" ht="15" hidden="1" customHeight="1" x14ac:dyDescent="0.2"/>
    <row r="244" ht="15" hidden="1" customHeight="1" x14ac:dyDescent="0.2"/>
    <row r="245" ht="15" hidden="1" customHeight="1" x14ac:dyDescent="0.2"/>
    <row r="246" ht="15" hidden="1" customHeight="1" x14ac:dyDescent="0.2"/>
    <row r="247" ht="15" hidden="1" customHeight="1" x14ac:dyDescent="0.2"/>
    <row r="248" ht="15" hidden="1" customHeight="1" x14ac:dyDescent="0.2"/>
    <row r="249" ht="15" hidden="1" customHeight="1" x14ac:dyDescent="0.2"/>
    <row r="250" ht="15" hidden="1" customHeight="1" x14ac:dyDescent="0.2"/>
    <row r="251" ht="15" hidden="1" customHeight="1" x14ac:dyDescent="0.2"/>
    <row r="252" ht="15" hidden="1" customHeight="1" x14ac:dyDescent="0.2"/>
    <row r="253" ht="15" hidden="1" customHeight="1" x14ac:dyDescent="0.2"/>
    <row r="254" ht="15" hidden="1" customHeight="1" x14ac:dyDescent="0.2"/>
    <row r="255" ht="15" hidden="1" customHeight="1" x14ac:dyDescent="0.2"/>
    <row r="256" ht="15" hidden="1" customHeight="1" x14ac:dyDescent="0.2"/>
    <row r="257" ht="15" hidden="1" customHeight="1" x14ac:dyDescent="0.2"/>
    <row r="258" ht="15" hidden="1" customHeight="1" x14ac:dyDescent="0.2"/>
    <row r="259" ht="15" hidden="1" customHeight="1" x14ac:dyDescent="0.2"/>
    <row r="260" ht="15" hidden="1" customHeight="1" x14ac:dyDescent="0.2"/>
    <row r="261" ht="15" hidden="1" customHeight="1" x14ac:dyDescent="0.2"/>
    <row r="262" ht="15" hidden="1" customHeight="1" x14ac:dyDescent="0.2"/>
    <row r="263" ht="15" hidden="1" customHeight="1" x14ac:dyDescent="0.2"/>
    <row r="264" ht="15" hidden="1" customHeight="1" x14ac:dyDescent="0.2"/>
    <row r="265" ht="15" hidden="1" customHeight="1" x14ac:dyDescent="0.2"/>
    <row r="266" ht="15" hidden="1" customHeight="1" x14ac:dyDescent="0.2"/>
    <row r="267" ht="15" hidden="1" customHeight="1" x14ac:dyDescent="0.2"/>
    <row r="268" ht="15" hidden="1" customHeight="1" x14ac:dyDescent="0.2"/>
    <row r="269" ht="15" hidden="1" customHeight="1" x14ac:dyDescent="0.2"/>
    <row r="270" ht="15" hidden="1" customHeight="1" x14ac:dyDescent="0.2"/>
    <row r="271" ht="15" hidden="1" customHeight="1" x14ac:dyDescent="0.2"/>
    <row r="272" ht="15" hidden="1" customHeight="1" x14ac:dyDescent="0.2"/>
    <row r="273" ht="15" hidden="1" customHeight="1" x14ac:dyDescent="0.2"/>
    <row r="274" ht="15" hidden="1" customHeight="1" x14ac:dyDescent="0.2"/>
    <row r="275" ht="15" hidden="1" customHeight="1" x14ac:dyDescent="0.2"/>
    <row r="276" ht="15" hidden="1" customHeight="1" x14ac:dyDescent="0.2"/>
    <row r="277" ht="15" hidden="1" customHeight="1" x14ac:dyDescent="0.2"/>
    <row r="278" ht="15" hidden="1" customHeight="1" x14ac:dyDescent="0.2"/>
    <row r="279" ht="15" hidden="1" customHeight="1" x14ac:dyDescent="0.2"/>
    <row r="280" ht="15" hidden="1" customHeight="1" x14ac:dyDescent="0.2"/>
    <row r="281" ht="15" hidden="1" customHeight="1" x14ac:dyDescent="0.2"/>
    <row r="282" ht="15" hidden="1" customHeight="1" x14ac:dyDescent="0.2"/>
    <row r="283" ht="15" hidden="1" customHeight="1" x14ac:dyDescent="0.2"/>
    <row r="284" ht="15" hidden="1" customHeight="1" x14ac:dyDescent="0.2"/>
    <row r="285" ht="15" hidden="1" customHeight="1" x14ac:dyDescent="0.2"/>
    <row r="286" ht="15" hidden="1" customHeight="1" x14ac:dyDescent="0.2"/>
    <row r="287" ht="15" hidden="1" customHeight="1" x14ac:dyDescent="0.2"/>
    <row r="288" ht="15" hidden="1" customHeight="1" x14ac:dyDescent="0.2"/>
    <row r="289" ht="15" hidden="1" customHeight="1" x14ac:dyDescent="0.2"/>
    <row r="290" ht="15" hidden="1" customHeight="1" x14ac:dyDescent="0.2"/>
    <row r="291" ht="15" hidden="1" customHeight="1" x14ac:dyDescent="0.2"/>
    <row r="292" ht="15" hidden="1" customHeight="1" x14ac:dyDescent="0.2"/>
    <row r="293" ht="15" hidden="1" customHeight="1" x14ac:dyDescent="0.2"/>
    <row r="294" ht="15" hidden="1" customHeight="1" x14ac:dyDescent="0.2"/>
    <row r="295" ht="15" hidden="1" customHeight="1" x14ac:dyDescent="0.2"/>
    <row r="296" ht="15" hidden="1" customHeight="1" x14ac:dyDescent="0.2"/>
    <row r="297" ht="15" hidden="1" customHeight="1" x14ac:dyDescent="0.2"/>
    <row r="298" ht="15" hidden="1" customHeight="1" x14ac:dyDescent="0.2"/>
    <row r="299" ht="15" hidden="1" customHeight="1" x14ac:dyDescent="0.2"/>
    <row r="300" ht="15" hidden="1" customHeight="1" x14ac:dyDescent="0.2"/>
    <row r="301" ht="15" hidden="1" customHeight="1" x14ac:dyDescent="0.2"/>
    <row r="302" ht="15" hidden="1" customHeight="1" x14ac:dyDescent="0.2"/>
    <row r="303" ht="15" hidden="1" customHeight="1" x14ac:dyDescent="0.2"/>
    <row r="304" ht="15" hidden="1" customHeight="1" x14ac:dyDescent="0.2"/>
    <row r="305" ht="15" hidden="1" customHeight="1" x14ac:dyDescent="0.2"/>
    <row r="306" ht="15" hidden="1" customHeight="1" x14ac:dyDescent="0.2"/>
    <row r="307" ht="15" hidden="1" customHeight="1" x14ac:dyDescent="0.2"/>
    <row r="308" ht="15" hidden="1" customHeight="1" x14ac:dyDescent="0.2"/>
    <row r="309" ht="15" hidden="1" customHeight="1" x14ac:dyDescent="0.2"/>
    <row r="310" ht="15" hidden="1" customHeight="1" x14ac:dyDescent="0.2"/>
    <row r="311" ht="15" hidden="1" customHeight="1" x14ac:dyDescent="0.2"/>
    <row r="312" ht="15" hidden="1" customHeight="1" x14ac:dyDescent="0.2"/>
    <row r="313" ht="15" hidden="1" customHeight="1" x14ac:dyDescent="0.2"/>
    <row r="314" ht="15" hidden="1" customHeight="1" x14ac:dyDescent="0.2"/>
    <row r="315" ht="15" hidden="1" customHeight="1" x14ac:dyDescent="0.2"/>
    <row r="316" ht="15" hidden="1" customHeight="1" x14ac:dyDescent="0.2"/>
    <row r="317" ht="15" hidden="1" customHeight="1" x14ac:dyDescent="0.2"/>
    <row r="318" ht="15" hidden="1" customHeight="1" x14ac:dyDescent="0.2"/>
    <row r="319" ht="15" hidden="1" customHeight="1" x14ac:dyDescent="0.2"/>
    <row r="320" ht="15" hidden="1" customHeight="1" x14ac:dyDescent="0.2"/>
    <row r="321" ht="15" hidden="1" customHeight="1" x14ac:dyDescent="0.2"/>
    <row r="322" ht="15" hidden="1" customHeight="1" x14ac:dyDescent="0.2"/>
    <row r="323" ht="15" hidden="1" customHeight="1" x14ac:dyDescent="0.2"/>
    <row r="324" ht="15" hidden="1" customHeight="1" x14ac:dyDescent="0.2"/>
    <row r="325" ht="15" hidden="1" customHeight="1" x14ac:dyDescent="0.2"/>
    <row r="326" ht="15" hidden="1" customHeight="1" x14ac:dyDescent="0.2"/>
    <row r="327" ht="15" hidden="1" customHeight="1" x14ac:dyDescent="0.2"/>
    <row r="328" ht="15" hidden="1" customHeight="1" x14ac:dyDescent="0.2"/>
    <row r="329" ht="15" hidden="1" customHeight="1" x14ac:dyDescent="0.2"/>
    <row r="330" ht="15" hidden="1" customHeight="1" x14ac:dyDescent="0.2"/>
    <row r="331" ht="15" hidden="1" customHeight="1" x14ac:dyDescent="0.2"/>
    <row r="332" ht="15" hidden="1" customHeight="1" x14ac:dyDescent="0.2"/>
    <row r="333" ht="15" hidden="1" customHeight="1" x14ac:dyDescent="0.2"/>
    <row r="334" ht="15" hidden="1" customHeight="1" x14ac:dyDescent="0.2"/>
    <row r="335" ht="15" hidden="1" customHeight="1" x14ac:dyDescent="0.2"/>
    <row r="336" ht="15" hidden="1" customHeight="1" x14ac:dyDescent="0.2"/>
    <row r="337" ht="15" hidden="1" customHeight="1" x14ac:dyDescent="0.2"/>
    <row r="338" ht="15" hidden="1" customHeight="1" x14ac:dyDescent="0.2"/>
    <row r="339" ht="15" hidden="1" customHeight="1" x14ac:dyDescent="0.2"/>
    <row r="340" ht="15" hidden="1" customHeight="1" x14ac:dyDescent="0.2"/>
    <row r="341" ht="15" hidden="1" customHeight="1" x14ac:dyDescent="0.2"/>
    <row r="342" ht="15" hidden="1" customHeight="1" x14ac:dyDescent="0.2"/>
    <row r="343" ht="15" hidden="1" customHeight="1" x14ac:dyDescent="0.2"/>
    <row r="344" ht="15" hidden="1" customHeight="1" x14ac:dyDescent="0.2"/>
    <row r="345" ht="15" hidden="1" customHeight="1" x14ac:dyDescent="0.2"/>
    <row r="346" ht="15" hidden="1" customHeight="1" x14ac:dyDescent="0.2"/>
    <row r="347" ht="15" hidden="1" customHeight="1" x14ac:dyDescent="0.2"/>
    <row r="348" ht="15" hidden="1" customHeight="1" x14ac:dyDescent="0.2"/>
    <row r="349" ht="15" hidden="1" customHeight="1" x14ac:dyDescent="0.2"/>
    <row r="350" ht="15" hidden="1" customHeight="1" x14ac:dyDescent="0.2"/>
    <row r="351" ht="15" hidden="1" customHeight="1" x14ac:dyDescent="0.2"/>
    <row r="352" ht="15" hidden="1" customHeight="1" x14ac:dyDescent="0.2"/>
    <row r="353" ht="15" hidden="1" customHeight="1" x14ac:dyDescent="0.2"/>
    <row r="354" ht="15" hidden="1" customHeight="1" x14ac:dyDescent="0.2"/>
    <row r="355" ht="15" hidden="1" customHeight="1" x14ac:dyDescent="0.2"/>
    <row r="356" ht="15" hidden="1" customHeight="1" x14ac:dyDescent="0.2"/>
    <row r="357" ht="15" hidden="1" customHeight="1" x14ac:dyDescent="0.2"/>
    <row r="358" ht="15" hidden="1" customHeight="1" x14ac:dyDescent="0.2"/>
    <row r="359" ht="15" hidden="1" customHeight="1" x14ac:dyDescent="0.2"/>
    <row r="360" ht="15" hidden="1" customHeight="1" x14ac:dyDescent="0.2"/>
    <row r="361" ht="15" hidden="1" customHeight="1" x14ac:dyDescent="0.2"/>
    <row r="362" ht="15" hidden="1" customHeight="1" x14ac:dyDescent="0.2"/>
    <row r="363" ht="15" hidden="1" customHeight="1" x14ac:dyDescent="0.2"/>
    <row r="364" ht="15" hidden="1" customHeight="1" x14ac:dyDescent="0.2"/>
    <row r="365" ht="15" hidden="1" customHeight="1" x14ac:dyDescent="0.2"/>
    <row r="366" ht="15" hidden="1" customHeight="1" x14ac:dyDescent="0.2"/>
    <row r="367" ht="15" hidden="1" customHeight="1" x14ac:dyDescent="0.2"/>
    <row r="368" ht="15" hidden="1" customHeight="1" x14ac:dyDescent="0.2"/>
    <row r="369" ht="15" hidden="1" customHeight="1" x14ac:dyDescent="0.2"/>
    <row r="370" ht="15" hidden="1" customHeight="1" x14ac:dyDescent="0.2"/>
    <row r="371" ht="15" hidden="1" customHeight="1" x14ac:dyDescent="0.2"/>
    <row r="372" ht="15" hidden="1" customHeight="1" x14ac:dyDescent="0.2"/>
    <row r="373" ht="15" hidden="1" customHeight="1" x14ac:dyDescent="0.2"/>
    <row r="374" ht="15" hidden="1" customHeight="1" x14ac:dyDescent="0.2"/>
    <row r="375" ht="15" hidden="1" customHeight="1" x14ac:dyDescent="0.2"/>
    <row r="376" ht="15" hidden="1" customHeight="1" x14ac:dyDescent="0.2"/>
    <row r="377" ht="15" hidden="1" customHeight="1" x14ac:dyDescent="0.2"/>
    <row r="378" ht="15" hidden="1" customHeight="1" x14ac:dyDescent="0.2"/>
    <row r="379" ht="15" hidden="1" customHeight="1" x14ac:dyDescent="0.2"/>
    <row r="380" ht="15" hidden="1" customHeight="1" x14ac:dyDescent="0.2"/>
    <row r="381" ht="15" hidden="1" customHeight="1" x14ac:dyDescent="0.2"/>
    <row r="382" ht="15" hidden="1" customHeight="1" x14ac:dyDescent="0.2"/>
    <row r="383" ht="15" hidden="1" customHeight="1" x14ac:dyDescent="0.2"/>
    <row r="384" ht="15" hidden="1" customHeight="1" x14ac:dyDescent="0.2"/>
    <row r="385" ht="15" hidden="1" customHeight="1" x14ac:dyDescent="0.2"/>
    <row r="386" ht="15" hidden="1" customHeight="1" x14ac:dyDescent="0.2"/>
    <row r="387" ht="15" hidden="1" customHeight="1" x14ac:dyDescent="0.2"/>
    <row r="388" ht="15" hidden="1" customHeight="1" x14ac:dyDescent="0.2"/>
    <row r="389" ht="15" hidden="1" customHeight="1" x14ac:dyDescent="0.2"/>
    <row r="390" ht="15" hidden="1" customHeight="1" x14ac:dyDescent="0.2"/>
    <row r="391" ht="15" hidden="1" customHeight="1" x14ac:dyDescent="0.2"/>
    <row r="392" ht="15" hidden="1" customHeight="1" x14ac:dyDescent="0.2"/>
    <row r="393" ht="15" hidden="1" customHeight="1" x14ac:dyDescent="0.2"/>
    <row r="394" ht="15" hidden="1" customHeight="1" x14ac:dyDescent="0.2"/>
    <row r="395" ht="15" hidden="1" customHeight="1" x14ac:dyDescent="0.2"/>
    <row r="396" ht="15" hidden="1" customHeight="1" x14ac:dyDescent="0.2"/>
    <row r="397" ht="15" hidden="1" customHeight="1" x14ac:dyDescent="0.2"/>
    <row r="398" ht="15" hidden="1" customHeight="1" x14ac:dyDescent="0.2"/>
    <row r="399" ht="15" hidden="1" customHeight="1" x14ac:dyDescent="0.2"/>
    <row r="400" ht="15" hidden="1" customHeight="1" x14ac:dyDescent="0.2"/>
    <row r="401" ht="15" hidden="1" customHeight="1" x14ac:dyDescent="0.2"/>
    <row r="402" ht="15" hidden="1" customHeight="1" x14ac:dyDescent="0.2"/>
    <row r="403" ht="15" hidden="1" customHeight="1" x14ac:dyDescent="0.2"/>
    <row r="404" ht="15" hidden="1" customHeight="1" x14ac:dyDescent="0.2"/>
    <row r="405" ht="15" hidden="1" customHeight="1" x14ac:dyDescent="0.2"/>
    <row r="406" ht="15" hidden="1" customHeight="1" x14ac:dyDescent="0.2"/>
    <row r="407" ht="15" hidden="1" customHeight="1" x14ac:dyDescent="0.2"/>
    <row r="408" ht="15" hidden="1" customHeight="1" x14ac:dyDescent="0.2"/>
    <row r="409" ht="15" hidden="1" customHeight="1" x14ac:dyDescent="0.2"/>
    <row r="410" ht="15" hidden="1" customHeight="1" x14ac:dyDescent="0.2"/>
    <row r="411" ht="15" hidden="1" customHeight="1" x14ac:dyDescent="0.2"/>
    <row r="412" ht="15" hidden="1" customHeight="1" x14ac:dyDescent="0.2"/>
    <row r="413" ht="15" hidden="1" customHeight="1" x14ac:dyDescent="0.2"/>
    <row r="414" ht="15" hidden="1" customHeight="1" x14ac:dyDescent="0.2"/>
    <row r="415" ht="15" hidden="1" customHeight="1" x14ac:dyDescent="0.2"/>
    <row r="416" ht="15" hidden="1" customHeight="1" x14ac:dyDescent="0.2"/>
    <row r="417" ht="15" hidden="1" customHeight="1" x14ac:dyDescent="0.2"/>
    <row r="418" ht="15" hidden="1" customHeight="1" x14ac:dyDescent="0.2"/>
    <row r="419" ht="15" hidden="1" customHeight="1" x14ac:dyDescent="0.2"/>
    <row r="420" ht="15" hidden="1" customHeight="1" x14ac:dyDescent="0.2"/>
    <row r="421" ht="15" hidden="1" customHeight="1" x14ac:dyDescent="0.2"/>
    <row r="422" ht="15" hidden="1" customHeight="1" x14ac:dyDescent="0.2"/>
    <row r="423" ht="15" hidden="1" customHeight="1" x14ac:dyDescent="0.2"/>
    <row r="424" ht="15" hidden="1" customHeight="1" x14ac:dyDescent="0.2"/>
    <row r="425" ht="15" hidden="1" customHeight="1" x14ac:dyDescent="0.2"/>
    <row r="426" ht="15" hidden="1" customHeight="1" x14ac:dyDescent="0.2"/>
    <row r="427" ht="15" hidden="1" customHeight="1" x14ac:dyDescent="0.2"/>
    <row r="428" ht="15" hidden="1" customHeight="1" x14ac:dyDescent="0.2"/>
    <row r="429" ht="15" hidden="1" customHeight="1" x14ac:dyDescent="0.2"/>
    <row r="430" ht="15" hidden="1" customHeight="1" x14ac:dyDescent="0.2"/>
    <row r="431" ht="15" hidden="1" customHeight="1" x14ac:dyDescent="0.2"/>
    <row r="432" ht="15" hidden="1" customHeight="1" x14ac:dyDescent="0.2"/>
    <row r="433" ht="15" hidden="1" customHeight="1" x14ac:dyDescent="0.2"/>
    <row r="434" ht="15" hidden="1" customHeight="1" x14ac:dyDescent="0.2"/>
    <row r="435" ht="15" hidden="1" customHeight="1" x14ac:dyDescent="0.2"/>
    <row r="436" ht="15" hidden="1" customHeight="1" x14ac:dyDescent="0.2"/>
    <row r="437" ht="15" hidden="1" customHeight="1" x14ac:dyDescent="0.2"/>
    <row r="438" ht="15" hidden="1" customHeight="1" x14ac:dyDescent="0.2"/>
    <row r="439" ht="15" hidden="1" customHeight="1" x14ac:dyDescent="0.2"/>
    <row r="440" ht="15" hidden="1" customHeight="1" x14ac:dyDescent="0.2"/>
    <row r="441" ht="15" hidden="1" customHeight="1" x14ac:dyDescent="0.2"/>
    <row r="442" ht="15" hidden="1" customHeight="1" x14ac:dyDescent="0.2"/>
    <row r="443" ht="15" hidden="1" customHeight="1" x14ac:dyDescent="0.2"/>
    <row r="444" ht="15" hidden="1" customHeight="1" x14ac:dyDescent="0.2"/>
    <row r="445" ht="15" hidden="1" customHeight="1" x14ac:dyDescent="0.2"/>
    <row r="446" ht="15" hidden="1" customHeight="1" x14ac:dyDescent="0.2"/>
    <row r="447" ht="15" hidden="1" customHeight="1" x14ac:dyDescent="0.2"/>
    <row r="448" ht="15" hidden="1" customHeight="1" x14ac:dyDescent="0.2"/>
    <row r="449" ht="15" hidden="1" customHeight="1" x14ac:dyDescent="0.2"/>
    <row r="450" ht="15" hidden="1" customHeight="1" x14ac:dyDescent="0.2"/>
    <row r="451" ht="15" hidden="1" customHeight="1" x14ac:dyDescent="0.2"/>
    <row r="452" ht="15" hidden="1" customHeight="1" x14ac:dyDescent="0.2"/>
    <row r="453" ht="15" hidden="1" customHeight="1" x14ac:dyDescent="0.2"/>
    <row r="454" ht="15" hidden="1" customHeight="1" x14ac:dyDescent="0.2"/>
    <row r="455" ht="15" hidden="1" customHeight="1" x14ac:dyDescent="0.2"/>
    <row r="456" ht="15" hidden="1" customHeight="1" x14ac:dyDescent="0.2"/>
    <row r="457" ht="15" hidden="1" customHeight="1" x14ac:dyDescent="0.2"/>
    <row r="458" ht="15" hidden="1" customHeight="1" x14ac:dyDescent="0.2"/>
    <row r="459" ht="15" hidden="1" customHeight="1" x14ac:dyDescent="0.2"/>
    <row r="460" ht="15" hidden="1" customHeight="1" x14ac:dyDescent="0.2"/>
    <row r="461" ht="15" hidden="1" customHeight="1" x14ac:dyDescent="0.2"/>
    <row r="462" ht="15" hidden="1" customHeight="1" x14ac:dyDescent="0.2"/>
    <row r="463" ht="15" hidden="1" customHeight="1" x14ac:dyDescent="0.2"/>
    <row r="464" ht="15" hidden="1" customHeight="1" x14ac:dyDescent="0.2"/>
    <row r="465" ht="15" hidden="1" customHeight="1" x14ac:dyDescent="0.2"/>
    <row r="466" ht="15" hidden="1" customHeight="1" x14ac:dyDescent="0.2"/>
    <row r="467" ht="15" hidden="1" customHeight="1" x14ac:dyDescent="0.2"/>
    <row r="468" ht="15" hidden="1" customHeight="1" x14ac:dyDescent="0.2"/>
    <row r="469" ht="15" hidden="1" customHeight="1" x14ac:dyDescent="0.2"/>
    <row r="470" ht="15" hidden="1" customHeight="1" x14ac:dyDescent="0.2"/>
    <row r="471" ht="15" hidden="1" customHeight="1" x14ac:dyDescent="0.2"/>
    <row r="472" ht="15" hidden="1" customHeight="1" x14ac:dyDescent="0.2"/>
    <row r="473" ht="15" hidden="1" customHeight="1" x14ac:dyDescent="0.2"/>
    <row r="474" ht="15" hidden="1" customHeight="1" x14ac:dyDescent="0.2"/>
    <row r="475" ht="15" hidden="1" customHeight="1" x14ac:dyDescent="0.2"/>
    <row r="476" ht="15" hidden="1" customHeight="1" x14ac:dyDescent="0.2"/>
    <row r="477" ht="15" hidden="1" customHeight="1" x14ac:dyDescent="0.2"/>
    <row r="478" ht="15" hidden="1" customHeight="1" x14ac:dyDescent="0.2"/>
    <row r="479" ht="15" hidden="1" customHeight="1" x14ac:dyDescent="0.2"/>
    <row r="480" ht="15" hidden="1" customHeight="1" x14ac:dyDescent="0.2"/>
    <row r="481" ht="15" hidden="1" customHeight="1" x14ac:dyDescent="0.2"/>
    <row r="482" ht="15" hidden="1" customHeight="1" x14ac:dyDescent="0.2"/>
    <row r="483" ht="15" hidden="1" customHeight="1" x14ac:dyDescent="0.2"/>
    <row r="484" ht="15" hidden="1" customHeight="1" x14ac:dyDescent="0.2"/>
    <row r="485" ht="15" hidden="1" customHeight="1" x14ac:dyDescent="0.2"/>
    <row r="486" ht="15" hidden="1" customHeight="1" x14ac:dyDescent="0.2"/>
    <row r="487" ht="15" hidden="1" customHeight="1" x14ac:dyDescent="0.2"/>
    <row r="488" ht="15" hidden="1" customHeight="1" x14ac:dyDescent="0.2"/>
    <row r="489" ht="15" hidden="1" customHeight="1" x14ac:dyDescent="0.2"/>
    <row r="490" ht="15" hidden="1" customHeight="1" x14ac:dyDescent="0.2"/>
    <row r="491" ht="15" hidden="1" customHeight="1" x14ac:dyDescent="0.2"/>
    <row r="492" ht="15" hidden="1" customHeight="1" x14ac:dyDescent="0.2"/>
    <row r="493" ht="15" hidden="1" customHeight="1" x14ac:dyDescent="0.2"/>
    <row r="494" ht="15" hidden="1" customHeight="1" x14ac:dyDescent="0.2"/>
    <row r="495" ht="15" hidden="1" customHeight="1" x14ac:dyDescent="0.2"/>
    <row r="496" ht="15" hidden="1" customHeight="1" x14ac:dyDescent="0.2"/>
    <row r="497" ht="15" hidden="1" customHeight="1" x14ac:dyDescent="0.2"/>
    <row r="498" ht="15" hidden="1" customHeight="1" x14ac:dyDescent="0.2"/>
    <row r="499" ht="15" hidden="1" customHeight="1" x14ac:dyDescent="0.2"/>
    <row r="500" ht="15" hidden="1" customHeight="1" x14ac:dyDescent="0.2"/>
    <row r="501" ht="15" hidden="1" customHeight="1" x14ac:dyDescent="0.2"/>
    <row r="502" ht="15" hidden="1" customHeight="1" x14ac:dyDescent="0.2"/>
    <row r="503" ht="15" hidden="1" customHeight="1" x14ac:dyDescent="0.2"/>
    <row r="504" ht="15" hidden="1" customHeight="1" x14ac:dyDescent="0.2"/>
    <row r="505" ht="15" hidden="1" customHeight="1" x14ac:dyDescent="0.2"/>
    <row r="506" ht="15" hidden="1" customHeight="1" x14ac:dyDescent="0.2"/>
    <row r="507" ht="15" hidden="1" customHeight="1" x14ac:dyDescent="0.2"/>
    <row r="508" ht="15" hidden="1" customHeight="1" x14ac:dyDescent="0.2"/>
    <row r="509" ht="15" hidden="1" customHeight="1" x14ac:dyDescent="0.2"/>
    <row r="510" ht="15" hidden="1" customHeight="1" x14ac:dyDescent="0.2"/>
    <row r="511" ht="15" hidden="1" customHeight="1" x14ac:dyDescent="0.2"/>
    <row r="512" ht="15" hidden="1" customHeight="1" x14ac:dyDescent="0.2"/>
    <row r="513" ht="15" hidden="1" customHeight="1" x14ac:dyDescent="0.2"/>
    <row r="514" ht="15" hidden="1" customHeight="1" x14ac:dyDescent="0.2"/>
    <row r="515" ht="15" hidden="1" customHeight="1" x14ac:dyDescent="0.2"/>
    <row r="516" ht="15" hidden="1" customHeight="1" x14ac:dyDescent="0.2"/>
    <row r="517" ht="15" hidden="1" customHeight="1" x14ac:dyDescent="0.2"/>
    <row r="518" ht="15" hidden="1" customHeight="1" x14ac:dyDescent="0.2"/>
    <row r="519" ht="15" hidden="1" customHeight="1" x14ac:dyDescent="0.2"/>
    <row r="520" ht="15" hidden="1" customHeight="1" x14ac:dyDescent="0.2"/>
    <row r="521" ht="15" hidden="1" customHeight="1" x14ac:dyDescent="0.2"/>
    <row r="522" ht="15" hidden="1" customHeight="1" x14ac:dyDescent="0.2"/>
    <row r="523" ht="15" hidden="1" customHeight="1" x14ac:dyDescent="0.2"/>
    <row r="524" ht="15" hidden="1" customHeight="1" x14ac:dyDescent="0.2"/>
    <row r="525" ht="15" hidden="1" customHeight="1" x14ac:dyDescent="0.2"/>
    <row r="526" ht="15" hidden="1" customHeight="1" x14ac:dyDescent="0.2"/>
    <row r="527" ht="15" hidden="1" customHeight="1" x14ac:dyDescent="0.2"/>
    <row r="528" ht="15" hidden="1" customHeight="1" x14ac:dyDescent="0.2"/>
    <row r="529" ht="15" hidden="1" customHeight="1" x14ac:dyDescent="0.2"/>
    <row r="530" ht="15" hidden="1" customHeight="1" x14ac:dyDescent="0.2"/>
    <row r="531" ht="15" hidden="1" customHeight="1" x14ac:dyDescent="0.2"/>
    <row r="532" ht="15" hidden="1" customHeight="1" x14ac:dyDescent="0.2"/>
    <row r="533" ht="15" hidden="1" customHeight="1" x14ac:dyDescent="0.2"/>
    <row r="534" ht="15" hidden="1" customHeight="1" x14ac:dyDescent="0.2"/>
    <row r="535" ht="15" hidden="1" customHeight="1" x14ac:dyDescent="0.2"/>
    <row r="536" ht="15" hidden="1" customHeight="1" x14ac:dyDescent="0.2"/>
    <row r="537" ht="15" hidden="1" customHeight="1" x14ac:dyDescent="0.2"/>
    <row r="538" ht="15" hidden="1" customHeight="1" x14ac:dyDescent="0.2"/>
    <row r="539" ht="15" hidden="1" customHeight="1" x14ac:dyDescent="0.2"/>
    <row r="540" ht="15" hidden="1" customHeight="1" x14ac:dyDescent="0.2"/>
    <row r="541" ht="15" hidden="1" customHeight="1" x14ac:dyDescent="0.2"/>
    <row r="542" ht="15" hidden="1" customHeight="1" x14ac:dyDescent="0.2"/>
    <row r="543" ht="15" hidden="1" customHeight="1" x14ac:dyDescent="0.2"/>
    <row r="544" ht="15" hidden="1" customHeight="1" x14ac:dyDescent="0.2"/>
    <row r="545" ht="15" hidden="1" customHeight="1" x14ac:dyDescent="0.2"/>
    <row r="546" ht="15" hidden="1" customHeight="1" x14ac:dyDescent="0.2"/>
    <row r="547" ht="15" hidden="1" customHeight="1" x14ac:dyDescent="0.2"/>
    <row r="548" ht="15" hidden="1" customHeight="1" x14ac:dyDescent="0.2"/>
    <row r="549" ht="15" hidden="1" customHeight="1" x14ac:dyDescent="0.2"/>
    <row r="550" ht="15" hidden="1" customHeight="1" x14ac:dyDescent="0.2"/>
    <row r="551" ht="15" hidden="1" customHeight="1" x14ac:dyDescent="0.2"/>
    <row r="552" ht="15" hidden="1" customHeight="1" x14ac:dyDescent="0.2"/>
    <row r="553" ht="15" hidden="1" customHeight="1" x14ac:dyDescent="0.2"/>
    <row r="554" ht="15" hidden="1" customHeight="1" x14ac:dyDescent="0.2"/>
    <row r="555" ht="15" hidden="1" customHeight="1" x14ac:dyDescent="0.2"/>
    <row r="556" ht="15" hidden="1" customHeight="1" x14ac:dyDescent="0.2"/>
    <row r="557" ht="15" hidden="1" customHeight="1" x14ac:dyDescent="0.2"/>
    <row r="558" ht="15" hidden="1" customHeight="1" x14ac:dyDescent="0.2"/>
    <row r="559" ht="15" hidden="1" customHeight="1" x14ac:dyDescent="0.2"/>
    <row r="560" ht="15" hidden="1" customHeight="1" x14ac:dyDescent="0.2"/>
    <row r="561" ht="15" hidden="1" customHeight="1" x14ac:dyDescent="0.2"/>
    <row r="562" ht="15" hidden="1" customHeight="1" x14ac:dyDescent="0.2"/>
    <row r="563" ht="15" hidden="1" customHeight="1" x14ac:dyDescent="0.2"/>
    <row r="564" ht="15" hidden="1" customHeight="1" x14ac:dyDescent="0.2"/>
    <row r="565" ht="15" hidden="1" customHeight="1" x14ac:dyDescent="0.2"/>
    <row r="566" ht="15" hidden="1" customHeight="1" x14ac:dyDescent="0.2"/>
    <row r="567" ht="15" hidden="1" customHeight="1" x14ac:dyDescent="0.2"/>
    <row r="568" ht="15" hidden="1" customHeight="1" x14ac:dyDescent="0.2"/>
    <row r="569" ht="15" hidden="1" customHeight="1" x14ac:dyDescent="0.2"/>
    <row r="570" ht="15" hidden="1" customHeight="1" x14ac:dyDescent="0.2"/>
    <row r="571" ht="15" hidden="1" customHeight="1" x14ac:dyDescent="0.2"/>
    <row r="572" ht="15" hidden="1" customHeight="1" x14ac:dyDescent="0.2"/>
    <row r="573" ht="15" hidden="1" customHeight="1" x14ac:dyDescent="0.2"/>
    <row r="574" ht="15" hidden="1" customHeight="1" x14ac:dyDescent="0.2"/>
    <row r="575" ht="15" hidden="1" customHeight="1" x14ac:dyDescent="0.2"/>
    <row r="576" ht="15" hidden="1" customHeight="1" x14ac:dyDescent="0.2"/>
    <row r="577" ht="15" hidden="1" customHeight="1" x14ac:dyDescent="0.2"/>
    <row r="578" ht="15" hidden="1" customHeight="1" x14ac:dyDescent="0.2"/>
    <row r="579" ht="15" hidden="1" customHeight="1" x14ac:dyDescent="0.2"/>
    <row r="580" ht="15" hidden="1" customHeight="1" x14ac:dyDescent="0.2"/>
    <row r="581" ht="15" hidden="1" customHeight="1" x14ac:dyDescent="0.2"/>
    <row r="582" ht="15" hidden="1" customHeight="1" x14ac:dyDescent="0.2"/>
    <row r="583" ht="15" hidden="1" customHeight="1" x14ac:dyDescent="0.2"/>
    <row r="584" ht="15" hidden="1" customHeight="1" x14ac:dyDescent="0.2"/>
    <row r="585" ht="15" hidden="1" customHeight="1" x14ac:dyDescent="0.2"/>
    <row r="586" ht="15" hidden="1" customHeight="1" x14ac:dyDescent="0.2"/>
    <row r="587" ht="15" hidden="1" customHeight="1" x14ac:dyDescent="0.2"/>
    <row r="588" ht="15" hidden="1" customHeight="1" x14ac:dyDescent="0.2"/>
    <row r="589" ht="15" hidden="1" customHeight="1" x14ac:dyDescent="0.2"/>
    <row r="590" ht="15" hidden="1" customHeight="1" x14ac:dyDescent="0.2"/>
    <row r="591" ht="15" hidden="1" customHeight="1" x14ac:dyDescent="0.2"/>
    <row r="592" ht="15" hidden="1" customHeight="1" x14ac:dyDescent="0.2"/>
    <row r="593" ht="15" hidden="1" customHeight="1" x14ac:dyDescent="0.2"/>
    <row r="594" ht="15" hidden="1" customHeight="1" x14ac:dyDescent="0.2"/>
    <row r="595" ht="15" hidden="1" customHeight="1" x14ac:dyDescent="0.2"/>
    <row r="596" ht="15" hidden="1" customHeight="1" x14ac:dyDescent="0.2"/>
    <row r="597" ht="15" hidden="1" customHeight="1" x14ac:dyDescent="0.2"/>
    <row r="598" ht="15" hidden="1" customHeight="1" x14ac:dyDescent="0.2"/>
    <row r="599" ht="15" hidden="1" customHeight="1" x14ac:dyDescent="0.2"/>
    <row r="600" ht="15" hidden="1" customHeight="1" x14ac:dyDescent="0.2"/>
    <row r="601" ht="15" hidden="1" customHeight="1" x14ac:dyDescent="0.2"/>
    <row r="602" ht="15" hidden="1" customHeight="1" x14ac:dyDescent="0.2"/>
    <row r="603" ht="15" hidden="1" customHeight="1" x14ac:dyDescent="0.2"/>
    <row r="604" ht="15" hidden="1" customHeight="1" x14ac:dyDescent="0.2"/>
    <row r="605" ht="15" hidden="1" customHeight="1" x14ac:dyDescent="0.2"/>
    <row r="606" ht="15" hidden="1" customHeight="1" x14ac:dyDescent="0.2"/>
    <row r="607" ht="15" hidden="1" customHeight="1" x14ac:dyDescent="0.2"/>
    <row r="608" ht="15" hidden="1" customHeight="1" x14ac:dyDescent="0.2"/>
    <row r="609" ht="15" hidden="1" customHeight="1" x14ac:dyDescent="0.2"/>
    <row r="610" ht="15" hidden="1" customHeight="1" x14ac:dyDescent="0.2"/>
    <row r="611" ht="15" hidden="1" customHeight="1" x14ac:dyDescent="0.2"/>
    <row r="612" ht="15" hidden="1" customHeight="1" x14ac:dyDescent="0.2"/>
    <row r="613" ht="15" hidden="1" customHeight="1" x14ac:dyDescent="0.2"/>
    <row r="614" ht="15" hidden="1" customHeight="1" x14ac:dyDescent="0.2"/>
    <row r="615" ht="15" hidden="1" customHeight="1" x14ac:dyDescent="0.2"/>
    <row r="616" ht="15" hidden="1" customHeight="1" x14ac:dyDescent="0.2"/>
    <row r="617" ht="15" hidden="1" customHeight="1" x14ac:dyDescent="0.2"/>
    <row r="618" ht="15" hidden="1" customHeight="1" x14ac:dyDescent="0.2"/>
    <row r="619" ht="15" hidden="1" customHeight="1" x14ac:dyDescent="0.2"/>
    <row r="620" ht="15" hidden="1" customHeight="1" x14ac:dyDescent="0.2"/>
    <row r="621" ht="15" hidden="1" customHeight="1" x14ac:dyDescent="0.2"/>
    <row r="622" ht="15" hidden="1" customHeight="1" x14ac:dyDescent="0.2"/>
    <row r="623" ht="15" hidden="1" customHeight="1" x14ac:dyDescent="0.2"/>
    <row r="624" ht="15" hidden="1" customHeight="1" x14ac:dyDescent="0.2"/>
    <row r="625" ht="15" hidden="1" customHeight="1" x14ac:dyDescent="0.2"/>
    <row r="626" ht="15" hidden="1" customHeight="1" x14ac:dyDescent="0.2"/>
    <row r="627" ht="15" hidden="1" customHeight="1" x14ac:dyDescent="0.2"/>
    <row r="628" ht="15" hidden="1" customHeight="1" x14ac:dyDescent="0.2"/>
    <row r="629" ht="15" hidden="1" customHeight="1" x14ac:dyDescent="0.2"/>
    <row r="630" ht="15" hidden="1" customHeight="1" x14ac:dyDescent="0.2"/>
    <row r="631" ht="15" hidden="1" customHeight="1" x14ac:dyDescent="0.2"/>
    <row r="632" ht="15" hidden="1" customHeight="1" x14ac:dyDescent="0.2"/>
    <row r="633" ht="15" hidden="1" customHeight="1" x14ac:dyDescent="0.2"/>
    <row r="634" ht="15" hidden="1" customHeight="1" x14ac:dyDescent="0.2"/>
    <row r="635" ht="15" hidden="1" customHeight="1" x14ac:dyDescent="0.2"/>
    <row r="636" ht="15" hidden="1" customHeight="1" x14ac:dyDescent="0.2"/>
    <row r="637" ht="15" hidden="1" customHeight="1" x14ac:dyDescent="0.2"/>
    <row r="638" ht="15" hidden="1" customHeight="1" x14ac:dyDescent="0.2"/>
    <row r="639" ht="15" hidden="1" customHeight="1" x14ac:dyDescent="0.2"/>
    <row r="640" ht="15" hidden="1" customHeight="1" x14ac:dyDescent="0.2"/>
    <row r="641" ht="15" hidden="1" customHeight="1" x14ac:dyDescent="0.2"/>
    <row r="642" ht="15" hidden="1" customHeight="1" x14ac:dyDescent="0.2"/>
    <row r="643" ht="15" hidden="1" customHeight="1" x14ac:dyDescent="0.2"/>
    <row r="644" ht="15" hidden="1" customHeight="1" x14ac:dyDescent="0.2"/>
    <row r="645" ht="15" hidden="1" customHeight="1" x14ac:dyDescent="0.2"/>
    <row r="646" ht="15" hidden="1" customHeight="1" x14ac:dyDescent="0.2"/>
    <row r="647" ht="15" hidden="1" customHeight="1" x14ac:dyDescent="0.2"/>
    <row r="648" ht="15" hidden="1" customHeight="1" x14ac:dyDescent="0.2"/>
    <row r="649" ht="15" hidden="1" customHeight="1" x14ac:dyDescent="0.2"/>
    <row r="650" ht="15" hidden="1" customHeight="1" x14ac:dyDescent="0.2"/>
    <row r="651" ht="15" hidden="1" customHeight="1" x14ac:dyDescent="0.2"/>
    <row r="652" ht="15" hidden="1" customHeight="1" x14ac:dyDescent="0.2"/>
    <row r="653" ht="15" hidden="1" customHeight="1" x14ac:dyDescent="0.2"/>
    <row r="654" ht="15" hidden="1" customHeight="1" x14ac:dyDescent="0.2"/>
    <row r="655" ht="15" hidden="1" customHeight="1" x14ac:dyDescent="0.2"/>
    <row r="656" ht="15" hidden="1" customHeight="1" x14ac:dyDescent="0.2"/>
    <row r="657" ht="15" hidden="1" customHeight="1" x14ac:dyDescent="0.2"/>
    <row r="658" ht="15" hidden="1" customHeight="1" x14ac:dyDescent="0.2"/>
    <row r="659" ht="15" hidden="1" customHeight="1" x14ac:dyDescent="0.2"/>
    <row r="660" ht="15" hidden="1" customHeight="1" x14ac:dyDescent="0.2"/>
    <row r="661" ht="15" hidden="1" customHeight="1" x14ac:dyDescent="0.2"/>
    <row r="662" ht="15" hidden="1" customHeight="1" x14ac:dyDescent="0.2"/>
    <row r="663" ht="15" hidden="1" customHeight="1" x14ac:dyDescent="0.2"/>
    <row r="664" ht="15" hidden="1" customHeight="1" x14ac:dyDescent="0.2"/>
    <row r="665" ht="15" hidden="1" customHeight="1" x14ac:dyDescent="0.2"/>
    <row r="666" ht="15" hidden="1" customHeight="1" x14ac:dyDescent="0.2"/>
    <row r="667" ht="15" hidden="1" customHeight="1" x14ac:dyDescent="0.2"/>
    <row r="668" ht="15" hidden="1" customHeight="1" x14ac:dyDescent="0.2"/>
    <row r="669" ht="15" hidden="1" customHeight="1" x14ac:dyDescent="0.2"/>
    <row r="670" ht="15" hidden="1" customHeight="1" x14ac:dyDescent="0.2"/>
    <row r="671" ht="15" hidden="1" customHeight="1" x14ac:dyDescent="0.2"/>
    <row r="672" ht="15" hidden="1" customHeight="1" x14ac:dyDescent="0.2"/>
    <row r="673" ht="15" hidden="1" customHeight="1" x14ac:dyDescent="0.2"/>
    <row r="674" ht="15" hidden="1" customHeight="1" x14ac:dyDescent="0.2"/>
    <row r="675" ht="15" hidden="1" customHeight="1" x14ac:dyDescent="0.2"/>
    <row r="676" ht="15" hidden="1" customHeight="1" x14ac:dyDescent="0.2"/>
    <row r="677" ht="15" hidden="1" customHeight="1" x14ac:dyDescent="0.2"/>
    <row r="678" ht="15" hidden="1" customHeight="1" x14ac:dyDescent="0.2"/>
    <row r="679" ht="15" hidden="1" customHeight="1" x14ac:dyDescent="0.2"/>
    <row r="680" ht="15" hidden="1" customHeight="1" x14ac:dyDescent="0.2"/>
    <row r="681" ht="15" hidden="1" customHeight="1" x14ac:dyDescent="0.2"/>
    <row r="682" ht="15" hidden="1" customHeight="1" x14ac:dyDescent="0.2"/>
    <row r="683" ht="15" hidden="1" customHeight="1" x14ac:dyDescent="0.2"/>
    <row r="684" ht="15" hidden="1" customHeight="1" x14ac:dyDescent="0.2"/>
    <row r="685" ht="15" hidden="1" customHeight="1" x14ac:dyDescent="0.2"/>
    <row r="686" ht="15" hidden="1" customHeight="1" x14ac:dyDescent="0.2"/>
    <row r="687" ht="15" hidden="1" customHeight="1" x14ac:dyDescent="0.2"/>
    <row r="688" ht="15" hidden="1" customHeight="1" x14ac:dyDescent="0.2"/>
    <row r="689" ht="15" hidden="1" customHeight="1" x14ac:dyDescent="0.2"/>
    <row r="690" ht="15" hidden="1" customHeight="1" x14ac:dyDescent="0.2"/>
    <row r="691" ht="15" hidden="1" customHeight="1" x14ac:dyDescent="0.2"/>
    <row r="692" ht="15" hidden="1" customHeight="1" x14ac:dyDescent="0.2"/>
    <row r="693" ht="15" hidden="1" customHeight="1" x14ac:dyDescent="0.2"/>
    <row r="694" ht="15" hidden="1" customHeight="1" x14ac:dyDescent="0.2"/>
    <row r="695" ht="15" hidden="1" customHeight="1" x14ac:dyDescent="0.2"/>
    <row r="696" ht="15" hidden="1" customHeight="1" x14ac:dyDescent="0.2"/>
    <row r="697" ht="15" hidden="1" customHeight="1" x14ac:dyDescent="0.2"/>
    <row r="698" ht="15" hidden="1" customHeight="1" x14ac:dyDescent="0.2"/>
    <row r="699" ht="15" hidden="1" customHeight="1" x14ac:dyDescent="0.2"/>
    <row r="700" ht="15" hidden="1" customHeight="1" x14ac:dyDescent="0.2"/>
    <row r="701" ht="15" hidden="1" customHeight="1" x14ac:dyDescent="0.2"/>
    <row r="702" ht="15" hidden="1" customHeight="1" x14ac:dyDescent="0.2"/>
    <row r="703" ht="15" hidden="1" customHeight="1" x14ac:dyDescent="0.2"/>
    <row r="704" ht="15" hidden="1" customHeight="1" x14ac:dyDescent="0.2"/>
    <row r="705" ht="15" hidden="1" customHeight="1" x14ac:dyDescent="0.2"/>
    <row r="706" ht="15" hidden="1" customHeight="1" x14ac:dyDescent="0.2"/>
    <row r="707" ht="15" hidden="1" customHeight="1" x14ac:dyDescent="0.2"/>
    <row r="708" ht="15" hidden="1" customHeight="1" x14ac:dyDescent="0.2"/>
    <row r="709" ht="15" hidden="1" customHeight="1" x14ac:dyDescent="0.2"/>
    <row r="710" ht="15" hidden="1" customHeight="1" x14ac:dyDescent="0.2"/>
    <row r="711" ht="15" hidden="1" customHeight="1" x14ac:dyDescent="0.2"/>
    <row r="712" ht="15" hidden="1" customHeight="1" x14ac:dyDescent="0.2"/>
    <row r="713" ht="15" hidden="1" customHeight="1" x14ac:dyDescent="0.2"/>
    <row r="714" ht="15" hidden="1" customHeight="1" x14ac:dyDescent="0.2"/>
    <row r="715" ht="15" hidden="1" customHeight="1" x14ac:dyDescent="0.2"/>
    <row r="716" ht="15" hidden="1" customHeight="1" x14ac:dyDescent="0.2"/>
    <row r="717" ht="15" hidden="1" customHeight="1" x14ac:dyDescent="0.2"/>
    <row r="718" ht="15" hidden="1" customHeight="1" x14ac:dyDescent="0.2"/>
    <row r="719" ht="15" hidden="1" customHeight="1" x14ac:dyDescent="0.2"/>
    <row r="720" ht="15" hidden="1" customHeight="1" x14ac:dyDescent="0.2"/>
    <row r="721" ht="15" hidden="1" customHeight="1" x14ac:dyDescent="0.2"/>
    <row r="722" ht="15" hidden="1" customHeight="1" x14ac:dyDescent="0.2"/>
    <row r="723" ht="15" hidden="1" customHeight="1" x14ac:dyDescent="0.2"/>
    <row r="724" ht="15" hidden="1" customHeight="1" x14ac:dyDescent="0.2"/>
    <row r="725" ht="15" hidden="1" customHeight="1" x14ac:dyDescent="0.2"/>
    <row r="726" ht="15" hidden="1" customHeight="1" x14ac:dyDescent="0.2"/>
    <row r="727" ht="15" hidden="1" customHeight="1" x14ac:dyDescent="0.2"/>
    <row r="728" ht="15" hidden="1" customHeight="1" x14ac:dyDescent="0.2"/>
    <row r="729" ht="15" hidden="1" customHeight="1" x14ac:dyDescent="0.2"/>
    <row r="730" ht="15" hidden="1" customHeight="1" x14ac:dyDescent="0.2"/>
    <row r="731" ht="15" hidden="1" customHeight="1" x14ac:dyDescent="0.2"/>
    <row r="732" ht="15" hidden="1" customHeight="1" x14ac:dyDescent="0.2"/>
    <row r="733" ht="15" hidden="1" customHeight="1" x14ac:dyDescent="0.2"/>
    <row r="734" ht="15" hidden="1" customHeight="1" x14ac:dyDescent="0.2"/>
    <row r="735" ht="15" hidden="1" customHeight="1" x14ac:dyDescent="0.2"/>
    <row r="736" ht="15" hidden="1" customHeight="1" x14ac:dyDescent="0.2"/>
    <row r="737" ht="15" hidden="1" customHeight="1" x14ac:dyDescent="0.2"/>
    <row r="738" ht="15" hidden="1" customHeight="1" x14ac:dyDescent="0.2"/>
    <row r="739" ht="15" hidden="1" customHeight="1" x14ac:dyDescent="0.2"/>
    <row r="740" ht="15" hidden="1" customHeight="1" x14ac:dyDescent="0.2"/>
    <row r="741" ht="15" hidden="1" customHeight="1" x14ac:dyDescent="0.2"/>
    <row r="742" ht="15" hidden="1" customHeight="1" x14ac:dyDescent="0.2"/>
    <row r="743" ht="15" hidden="1" customHeight="1" x14ac:dyDescent="0.2"/>
    <row r="744" ht="15" hidden="1" customHeight="1" x14ac:dyDescent="0.2"/>
    <row r="745" ht="15" hidden="1" customHeight="1" x14ac:dyDescent="0.2"/>
    <row r="746" ht="15" hidden="1" customHeight="1" x14ac:dyDescent="0.2"/>
    <row r="747" ht="15" hidden="1" customHeight="1" x14ac:dyDescent="0.2"/>
    <row r="748" ht="15" hidden="1" customHeight="1" x14ac:dyDescent="0.2"/>
    <row r="749" ht="15" hidden="1" customHeight="1" x14ac:dyDescent="0.2"/>
    <row r="750" ht="15" hidden="1" customHeight="1" x14ac:dyDescent="0.2"/>
    <row r="751" ht="15" hidden="1" customHeight="1" x14ac:dyDescent="0.2"/>
    <row r="752" ht="15" hidden="1" customHeight="1" x14ac:dyDescent="0.2"/>
    <row r="753" ht="15" hidden="1" customHeight="1" x14ac:dyDescent="0.2"/>
    <row r="754" ht="15" hidden="1" customHeight="1" x14ac:dyDescent="0.2"/>
    <row r="755" ht="15" hidden="1" customHeight="1" x14ac:dyDescent="0.2"/>
    <row r="756" ht="15" hidden="1" customHeight="1" x14ac:dyDescent="0.2"/>
    <row r="757" ht="15" hidden="1" customHeight="1" x14ac:dyDescent="0.2"/>
    <row r="758" ht="15" hidden="1" customHeight="1" x14ac:dyDescent="0.2"/>
    <row r="759" ht="15" hidden="1" customHeight="1" x14ac:dyDescent="0.2"/>
    <row r="760" ht="15" hidden="1" customHeight="1" x14ac:dyDescent="0.2"/>
    <row r="761" ht="15" hidden="1" customHeight="1" x14ac:dyDescent="0.2"/>
    <row r="762" ht="15" hidden="1" customHeight="1" x14ac:dyDescent="0.2"/>
    <row r="763" ht="15" hidden="1" customHeight="1" x14ac:dyDescent="0.2"/>
    <row r="764" ht="15" hidden="1" customHeight="1" x14ac:dyDescent="0.2"/>
    <row r="765" ht="15" hidden="1" customHeight="1" x14ac:dyDescent="0.2"/>
    <row r="766" ht="15" hidden="1" customHeight="1" x14ac:dyDescent="0.2"/>
    <row r="767" ht="15" hidden="1" customHeight="1" x14ac:dyDescent="0.2"/>
    <row r="768" ht="15" hidden="1" customHeight="1" x14ac:dyDescent="0.2"/>
    <row r="769" ht="15" hidden="1" customHeight="1" x14ac:dyDescent="0.2"/>
    <row r="770" ht="15" hidden="1" customHeight="1" x14ac:dyDescent="0.2"/>
    <row r="771" ht="15" hidden="1" customHeight="1" x14ac:dyDescent="0.2"/>
    <row r="772" ht="15" hidden="1" customHeight="1" x14ac:dyDescent="0.2"/>
    <row r="773" ht="15" hidden="1" customHeight="1" x14ac:dyDescent="0.2"/>
    <row r="774" ht="15" hidden="1" customHeight="1" x14ac:dyDescent="0.2"/>
    <row r="775" ht="15" hidden="1" customHeight="1" x14ac:dyDescent="0.2"/>
    <row r="776" ht="15" hidden="1" customHeight="1" x14ac:dyDescent="0.2"/>
    <row r="777" ht="15" hidden="1" customHeight="1" x14ac:dyDescent="0.2"/>
    <row r="778" ht="15" hidden="1" customHeight="1" x14ac:dyDescent="0.2"/>
    <row r="779" ht="15" hidden="1" customHeight="1" x14ac:dyDescent="0.2"/>
    <row r="780" ht="15" hidden="1" customHeight="1" x14ac:dyDescent="0.2"/>
    <row r="781" ht="15" hidden="1" customHeight="1" x14ac:dyDescent="0.2"/>
    <row r="782" ht="15" hidden="1" customHeight="1" x14ac:dyDescent="0.2"/>
    <row r="783" ht="15" hidden="1" customHeight="1" x14ac:dyDescent="0.2"/>
    <row r="784" ht="15" hidden="1" customHeight="1" x14ac:dyDescent="0.2"/>
    <row r="785" ht="15" hidden="1" customHeight="1" x14ac:dyDescent="0.2"/>
    <row r="786" ht="15" hidden="1" customHeight="1" x14ac:dyDescent="0.2"/>
    <row r="787" ht="15" hidden="1" customHeight="1" x14ac:dyDescent="0.2"/>
    <row r="788" ht="15" hidden="1" customHeight="1" x14ac:dyDescent="0.2"/>
    <row r="789" ht="15" hidden="1" customHeight="1" x14ac:dyDescent="0.2"/>
    <row r="790" ht="15" hidden="1" customHeight="1" x14ac:dyDescent="0.2"/>
    <row r="791" ht="15" hidden="1" customHeight="1" x14ac:dyDescent="0.2"/>
    <row r="792" ht="15" hidden="1" customHeight="1" x14ac:dyDescent="0.2"/>
    <row r="793" ht="15" hidden="1" customHeight="1" x14ac:dyDescent="0.2"/>
    <row r="794" ht="15" hidden="1" customHeight="1" x14ac:dyDescent="0.2"/>
    <row r="795" ht="15" hidden="1" customHeight="1" x14ac:dyDescent="0.2"/>
    <row r="796" ht="15" hidden="1" customHeight="1" x14ac:dyDescent="0.2"/>
    <row r="797" ht="15" hidden="1" customHeight="1" x14ac:dyDescent="0.2"/>
    <row r="798" ht="15" hidden="1" customHeight="1" x14ac:dyDescent="0.2"/>
    <row r="799" ht="15" hidden="1" customHeight="1" x14ac:dyDescent="0.2"/>
    <row r="800" ht="15" hidden="1" customHeight="1" x14ac:dyDescent="0.2"/>
    <row r="801" ht="15" hidden="1" customHeight="1" x14ac:dyDescent="0.2"/>
    <row r="802" ht="15" hidden="1" customHeight="1" x14ac:dyDescent="0.2"/>
    <row r="803" ht="15" hidden="1" customHeight="1" x14ac:dyDescent="0.2"/>
    <row r="804" ht="15" hidden="1" customHeight="1" x14ac:dyDescent="0.2"/>
    <row r="805" ht="15" hidden="1" customHeight="1" x14ac:dyDescent="0.2"/>
    <row r="806" ht="15" hidden="1" customHeight="1" x14ac:dyDescent="0.2"/>
    <row r="807" ht="15" hidden="1" customHeight="1" x14ac:dyDescent="0.2"/>
    <row r="808" ht="15" hidden="1" customHeight="1" x14ac:dyDescent="0.2"/>
    <row r="809" ht="15" hidden="1" customHeight="1" x14ac:dyDescent="0.2"/>
    <row r="810" ht="15" hidden="1" customHeight="1" x14ac:dyDescent="0.2"/>
    <row r="811" ht="15" hidden="1" customHeight="1" x14ac:dyDescent="0.2"/>
    <row r="812" ht="15" hidden="1" customHeight="1" x14ac:dyDescent="0.2"/>
    <row r="813" ht="15" hidden="1" customHeight="1" x14ac:dyDescent="0.2"/>
    <row r="814" ht="15" hidden="1" customHeight="1" x14ac:dyDescent="0.2"/>
    <row r="815" ht="15" hidden="1" customHeight="1" x14ac:dyDescent="0.2"/>
    <row r="816" ht="15" hidden="1" customHeight="1" x14ac:dyDescent="0.2"/>
    <row r="817" ht="15" hidden="1" customHeight="1" x14ac:dyDescent="0.2"/>
    <row r="818" ht="15" hidden="1" customHeight="1" x14ac:dyDescent="0.2"/>
    <row r="819" ht="15" hidden="1" customHeight="1" x14ac:dyDescent="0.2"/>
    <row r="820" ht="15" hidden="1" customHeight="1" x14ac:dyDescent="0.2"/>
    <row r="821" ht="15" hidden="1" customHeight="1" x14ac:dyDescent="0.2"/>
    <row r="822" ht="15" hidden="1" customHeight="1" x14ac:dyDescent="0.2"/>
    <row r="823" ht="15" hidden="1" customHeight="1" x14ac:dyDescent="0.2"/>
    <row r="824" ht="15" hidden="1" customHeight="1" x14ac:dyDescent="0.2"/>
    <row r="825" ht="15" hidden="1" customHeight="1" x14ac:dyDescent="0.2"/>
    <row r="826" ht="15" hidden="1" customHeight="1" x14ac:dyDescent="0.2"/>
    <row r="827" ht="15" hidden="1" customHeight="1" x14ac:dyDescent="0.2"/>
    <row r="828" ht="15" hidden="1" customHeight="1" x14ac:dyDescent="0.2"/>
    <row r="829" ht="15" hidden="1" customHeight="1" x14ac:dyDescent="0.2"/>
    <row r="830" ht="15" hidden="1" customHeight="1" x14ac:dyDescent="0.2"/>
    <row r="831" ht="15" hidden="1" customHeight="1" x14ac:dyDescent="0.2"/>
    <row r="832" ht="15" hidden="1" customHeight="1" x14ac:dyDescent="0.2"/>
    <row r="833" ht="15" hidden="1" customHeight="1" x14ac:dyDescent="0.2"/>
    <row r="834" ht="15" hidden="1" customHeight="1" x14ac:dyDescent="0.2"/>
    <row r="835" ht="15" hidden="1" customHeight="1" x14ac:dyDescent="0.2"/>
    <row r="836" ht="15" hidden="1" customHeight="1" x14ac:dyDescent="0.2"/>
    <row r="837" ht="15" hidden="1" customHeight="1" x14ac:dyDescent="0.2"/>
    <row r="838" ht="15" hidden="1" customHeight="1" x14ac:dyDescent="0.2"/>
    <row r="839" ht="15" hidden="1" customHeight="1" x14ac:dyDescent="0.2"/>
    <row r="840" ht="15" hidden="1" customHeight="1" x14ac:dyDescent="0.2"/>
    <row r="841" ht="15" hidden="1" customHeight="1" x14ac:dyDescent="0.2"/>
    <row r="842" ht="15" hidden="1" customHeight="1" x14ac:dyDescent="0.2"/>
    <row r="843" ht="15" hidden="1" customHeight="1" x14ac:dyDescent="0.2"/>
    <row r="844" ht="15" hidden="1" customHeight="1" x14ac:dyDescent="0.2"/>
    <row r="845" ht="15" hidden="1" customHeight="1" x14ac:dyDescent="0.2"/>
    <row r="846" ht="15" hidden="1" customHeight="1" x14ac:dyDescent="0.2"/>
    <row r="847" ht="15" hidden="1" customHeight="1" x14ac:dyDescent="0.2"/>
    <row r="848" ht="15" hidden="1" customHeight="1" x14ac:dyDescent="0.2"/>
    <row r="849" ht="15" hidden="1" customHeight="1" x14ac:dyDescent="0.2"/>
    <row r="850" ht="15" hidden="1" customHeight="1" x14ac:dyDescent="0.2"/>
    <row r="851" ht="15" hidden="1" customHeight="1" x14ac:dyDescent="0.2"/>
    <row r="852" ht="15" hidden="1" customHeight="1" x14ac:dyDescent="0.2"/>
    <row r="853" ht="15" hidden="1" customHeight="1" x14ac:dyDescent="0.2"/>
    <row r="854" ht="15" hidden="1" customHeight="1" x14ac:dyDescent="0.2"/>
    <row r="855" ht="15" hidden="1" customHeight="1" x14ac:dyDescent="0.2"/>
    <row r="856" ht="15" hidden="1" customHeight="1" x14ac:dyDescent="0.2"/>
    <row r="857" ht="15" hidden="1" customHeight="1" x14ac:dyDescent="0.2"/>
    <row r="858" ht="15" hidden="1" customHeight="1" x14ac:dyDescent="0.2"/>
    <row r="859" ht="15" hidden="1" customHeight="1" x14ac:dyDescent="0.2"/>
    <row r="860" ht="15" hidden="1" customHeight="1" x14ac:dyDescent="0.2"/>
    <row r="861" ht="15" hidden="1" customHeight="1" x14ac:dyDescent="0.2"/>
    <row r="862" ht="15" hidden="1" customHeight="1" x14ac:dyDescent="0.2"/>
    <row r="863" ht="15" hidden="1" customHeight="1" x14ac:dyDescent="0.2"/>
    <row r="864" ht="15" hidden="1" customHeight="1" x14ac:dyDescent="0.2"/>
    <row r="865" ht="15" hidden="1" customHeight="1" x14ac:dyDescent="0.2"/>
    <row r="866" ht="15" hidden="1" customHeight="1" x14ac:dyDescent="0.2"/>
    <row r="867" ht="15" hidden="1" customHeight="1" x14ac:dyDescent="0.2"/>
    <row r="868" ht="15" hidden="1" customHeight="1" x14ac:dyDescent="0.2"/>
    <row r="869" ht="15" hidden="1" customHeight="1" x14ac:dyDescent="0.2"/>
    <row r="870" ht="15" hidden="1" customHeight="1" x14ac:dyDescent="0.2"/>
    <row r="871" ht="15" hidden="1" customHeight="1" x14ac:dyDescent="0.2"/>
    <row r="872" ht="15" hidden="1" customHeight="1" x14ac:dyDescent="0.2"/>
    <row r="873" ht="15" hidden="1" customHeight="1" x14ac:dyDescent="0.2"/>
    <row r="874" ht="15" hidden="1" customHeight="1" x14ac:dyDescent="0.2"/>
    <row r="875" ht="15" hidden="1" customHeight="1" x14ac:dyDescent="0.2"/>
    <row r="876" ht="15" hidden="1" customHeight="1" x14ac:dyDescent="0.2"/>
    <row r="877" ht="15" hidden="1" customHeight="1" x14ac:dyDescent="0.2"/>
    <row r="878" ht="15" hidden="1" customHeight="1" x14ac:dyDescent="0.2"/>
    <row r="879" ht="15" hidden="1" customHeight="1" x14ac:dyDescent="0.2"/>
    <row r="880" ht="15" hidden="1" customHeight="1" x14ac:dyDescent="0.2"/>
    <row r="881" ht="15" hidden="1" customHeight="1" x14ac:dyDescent="0.2"/>
    <row r="882" ht="15" hidden="1" customHeight="1" x14ac:dyDescent="0.2"/>
    <row r="883" ht="15" hidden="1" customHeight="1" x14ac:dyDescent="0.2"/>
    <row r="884" ht="15" hidden="1" customHeight="1" x14ac:dyDescent="0.2"/>
    <row r="885" ht="15" hidden="1" customHeight="1" x14ac:dyDescent="0.2"/>
    <row r="886" ht="15" hidden="1" customHeight="1" x14ac:dyDescent="0.2"/>
    <row r="887" ht="15" hidden="1" customHeight="1" x14ac:dyDescent="0.2"/>
    <row r="888" ht="15" hidden="1" customHeight="1" x14ac:dyDescent="0.2"/>
    <row r="889" ht="15" hidden="1" customHeight="1" x14ac:dyDescent="0.2"/>
    <row r="890" ht="15" hidden="1" customHeight="1" x14ac:dyDescent="0.2"/>
    <row r="891" ht="15" hidden="1" customHeight="1" x14ac:dyDescent="0.2"/>
    <row r="892" ht="15" hidden="1" customHeight="1" x14ac:dyDescent="0.2"/>
    <row r="893" ht="15" hidden="1" customHeight="1" x14ac:dyDescent="0.2"/>
    <row r="894" ht="15" hidden="1" customHeight="1" x14ac:dyDescent="0.2"/>
    <row r="895" ht="15" hidden="1" customHeight="1" x14ac:dyDescent="0.2"/>
    <row r="896" ht="15" hidden="1" customHeight="1" x14ac:dyDescent="0.2"/>
    <row r="897" ht="15" hidden="1" customHeight="1" x14ac:dyDescent="0.2"/>
    <row r="898" ht="15" hidden="1" customHeight="1" x14ac:dyDescent="0.2"/>
    <row r="899" ht="15" hidden="1" customHeight="1" x14ac:dyDescent="0.2"/>
    <row r="900" ht="15" hidden="1" customHeight="1" x14ac:dyDescent="0.2"/>
    <row r="901" ht="15" hidden="1" customHeight="1" x14ac:dyDescent="0.2"/>
    <row r="902" ht="15" hidden="1" customHeight="1" x14ac:dyDescent="0.2"/>
    <row r="903" ht="15" hidden="1" customHeight="1" x14ac:dyDescent="0.2"/>
    <row r="904" ht="15" hidden="1" customHeight="1" x14ac:dyDescent="0.2"/>
    <row r="905" ht="15" hidden="1" customHeight="1" x14ac:dyDescent="0.2"/>
    <row r="906" ht="15" hidden="1" customHeight="1" x14ac:dyDescent="0.2"/>
    <row r="907" ht="15" hidden="1" customHeight="1" x14ac:dyDescent="0.2"/>
    <row r="908" ht="15" hidden="1" customHeight="1" x14ac:dyDescent="0.2"/>
    <row r="909" ht="15" hidden="1" customHeight="1" x14ac:dyDescent="0.2"/>
    <row r="910" ht="15" hidden="1" customHeight="1" x14ac:dyDescent="0.2"/>
    <row r="911" ht="15" hidden="1" customHeight="1" x14ac:dyDescent="0.2"/>
    <row r="912" ht="15" hidden="1" customHeight="1" x14ac:dyDescent="0.2"/>
    <row r="913" ht="15" hidden="1" customHeight="1" x14ac:dyDescent="0.2"/>
    <row r="914" ht="15" hidden="1" customHeight="1" x14ac:dyDescent="0.2"/>
    <row r="915" ht="15" hidden="1" customHeight="1" x14ac:dyDescent="0.2"/>
    <row r="916" ht="15" hidden="1" customHeight="1" x14ac:dyDescent="0.2"/>
    <row r="917" ht="15" hidden="1" customHeight="1" x14ac:dyDescent="0.2"/>
    <row r="918" ht="15" hidden="1" customHeight="1" x14ac:dyDescent="0.2"/>
    <row r="919" ht="15" hidden="1" customHeight="1" x14ac:dyDescent="0.2"/>
    <row r="920" ht="15" hidden="1" customHeight="1" x14ac:dyDescent="0.2"/>
    <row r="921" ht="15" hidden="1" customHeight="1" x14ac:dyDescent="0.2"/>
    <row r="922" ht="15" hidden="1" customHeight="1" x14ac:dyDescent="0.2"/>
    <row r="923" ht="15" hidden="1" customHeight="1" x14ac:dyDescent="0.2"/>
    <row r="924" ht="15" hidden="1" customHeight="1" x14ac:dyDescent="0.2"/>
    <row r="925" ht="15" hidden="1" customHeight="1" x14ac:dyDescent="0.2"/>
    <row r="926" ht="15" hidden="1" customHeight="1" x14ac:dyDescent="0.2"/>
    <row r="927" ht="15" hidden="1" customHeight="1" x14ac:dyDescent="0.2"/>
    <row r="928" ht="15" hidden="1" customHeight="1" x14ac:dyDescent="0.2"/>
    <row r="929" ht="15" hidden="1" customHeight="1" x14ac:dyDescent="0.2"/>
    <row r="930" ht="15" hidden="1" customHeight="1" x14ac:dyDescent="0.2"/>
    <row r="931" ht="15" hidden="1" customHeight="1" x14ac:dyDescent="0.2"/>
    <row r="932" ht="15" hidden="1" customHeight="1" x14ac:dyDescent="0.2"/>
    <row r="933" ht="15" hidden="1" customHeight="1" x14ac:dyDescent="0.2"/>
    <row r="934" ht="15" hidden="1" customHeight="1" x14ac:dyDescent="0.2"/>
    <row r="935" ht="15" hidden="1" customHeight="1" x14ac:dyDescent="0.2"/>
    <row r="936" ht="15" hidden="1" customHeight="1" x14ac:dyDescent="0.2"/>
    <row r="937" ht="15" hidden="1" customHeight="1" x14ac:dyDescent="0.2"/>
    <row r="938" ht="15" hidden="1" customHeight="1" x14ac:dyDescent="0.2"/>
    <row r="939" ht="15" hidden="1" customHeight="1" x14ac:dyDescent="0.2"/>
    <row r="940" ht="15" hidden="1" customHeight="1" x14ac:dyDescent="0.2"/>
    <row r="941" ht="15" hidden="1" customHeight="1" x14ac:dyDescent="0.2"/>
    <row r="942" ht="15" hidden="1" customHeight="1" x14ac:dyDescent="0.2"/>
    <row r="943" ht="15" hidden="1" customHeight="1" x14ac:dyDescent="0.2"/>
    <row r="944" ht="15" hidden="1" customHeight="1" x14ac:dyDescent="0.2"/>
    <row r="945" ht="15" hidden="1" customHeight="1" x14ac:dyDescent="0.2"/>
    <row r="946" ht="15" hidden="1" customHeight="1" x14ac:dyDescent="0.2"/>
    <row r="947" ht="15" hidden="1" customHeight="1" x14ac:dyDescent="0.2"/>
    <row r="948" ht="15" hidden="1" customHeight="1" x14ac:dyDescent="0.2"/>
    <row r="949" ht="15" hidden="1" customHeight="1" x14ac:dyDescent="0.2"/>
    <row r="950" ht="15" hidden="1" customHeight="1" x14ac:dyDescent="0.2"/>
    <row r="951" ht="15" hidden="1" customHeight="1" x14ac:dyDescent="0.2"/>
    <row r="952" ht="15" hidden="1" customHeight="1" x14ac:dyDescent="0.2"/>
    <row r="953" ht="15" hidden="1" customHeight="1" x14ac:dyDescent="0.2"/>
    <row r="954" ht="15" hidden="1" customHeight="1" x14ac:dyDescent="0.2"/>
    <row r="955" ht="15" hidden="1" customHeight="1" x14ac:dyDescent="0.2"/>
    <row r="956" ht="15" hidden="1" customHeight="1" x14ac:dyDescent="0.2"/>
    <row r="957" ht="15" hidden="1" customHeight="1" x14ac:dyDescent="0.2"/>
    <row r="958" ht="15" hidden="1" customHeight="1" x14ac:dyDescent="0.2"/>
    <row r="959" ht="15" hidden="1" customHeight="1" x14ac:dyDescent="0.2"/>
    <row r="960" ht="15" hidden="1" customHeight="1" x14ac:dyDescent="0.2"/>
    <row r="961" ht="15" hidden="1" customHeight="1" x14ac:dyDescent="0.2"/>
    <row r="962" ht="15" hidden="1" customHeight="1" x14ac:dyDescent="0.2"/>
    <row r="963" ht="15" hidden="1" customHeight="1" x14ac:dyDescent="0.2"/>
    <row r="964" ht="15" hidden="1" customHeight="1" x14ac:dyDescent="0.2"/>
    <row r="965" ht="15" hidden="1" customHeight="1" x14ac:dyDescent="0.2"/>
    <row r="966" ht="15" hidden="1" customHeight="1" x14ac:dyDescent="0.2"/>
    <row r="967" ht="15" hidden="1" customHeight="1" x14ac:dyDescent="0.2"/>
    <row r="968" ht="15" hidden="1" customHeight="1" x14ac:dyDescent="0.2"/>
    <row r="969" ht="15" hidden="1" customHeight="1" x14ac:dyDescent="0.2"/>
    <row r="970" ht="15" hidden="1" customHeight="1" x14ac:dyDescent="0.2"/>
    <row r="971" ht="15" hidden="1" customHeight="1" x14ac:dyDescent="0.2"/>
    <row r="972" ht="15" hidden="1" customHeight="1" x14ac:dyDescent="0.2"/>
    <row r="973" ht="15" hidden="1" customHeight="1" x14ac:dyDescent="0.2"/>
    <row r="974" ht="15" hidden="1" customHeight="1" x14ac:dyDescent="0.2"/>
    <row r="975" ht="15" hidden="1" customHeight="1" x14ac:dyDescent="0.2"/>
    <row r="976" ht="15" hidden="1" customHeight="1" x14ac:dyDescent="0.2"/>
    <row r="977" ht="15" hidden="1" customHeight="1" x14ac:dyDescent="0.2"/>
    <row r="978" ht="15" hidden="1" customHeight="1" x14ac:dyDescent="0.2"/>
    <row r="979" ht="15" hidden="1" customHeight="1" x14ac:dyDescent="0.2"/>
    <row r="980" ht="15" hidden="1" customHeight="1" x14ac:dyDescent="0.2"/>
    <row r="981" ht="15" hidden="1" customHeight="1" x14ac:dyDescent="0.2"/>
    <row r="982" ht="15" hidden="1" customHeight="1" x14ac:dyDescent="0.2"/>
    <row r="983" ht="15" hidden="1" customHeight="1" x14ac:dyDescent="0.2"/>
    <row r="984" ht="15" hidden="1" customHeight="1" x14ac:dyDescent="0.2"/>
    <row r="985" ht="15" hidden="1" customHeight="1" x14ac:dyDescent="0.2"/>
    <row r="986" ht="15" hidden="1" customHeight="1" x14ac:dyDescent="0.2"/>
    <row r="987" ht="15" hidden="1" customHeight="1" x14ac:dyDescent="0.2"/>
    <row r="988" ht="15" hidden="1" customHeight="1" x14ac:dyDescent="0.2"/>
    <row r="989" ht="15" hidden="1" customHeight="1" x14ac:dyDescent="0.2"/>
    <row r="990" ht="15" hidden="1" customHeight="1" x14ac:dyDescent="0.2"/>
    <row r="991" ht="15" hidden="1" customHeight="1" x14ac:dyDescent="0.2"/>
    <row r="992" ht="15" hidden="1" customHeight="1" x14ac:dyDescent="0.2"/>
    <row r="993" ht="15" hidden="1" customHeight="1" x14ac:dyDescent="0.2"/>
    <row r="994" ht="15" hidden="1" customHeight="1" x14ac:dyDescent="0.2"/>
    <row r="995" ht="15" hidden="1" customHeight="1" x14ac:dyDescent="0.2"/>
    <row r="996" ht="15" hidden="1" customHeight="1" x14ac:dyDescent="0.2"/>
    <row r="997" ht="15" hidden="1" customHeight="1" x14ac:dyDescent="0.2"/>
    <row r="998" ht="15" hidden="1" customHeight="1" x14ac:dyDescent="0.2"/>
    <row r="999" ht="15" hidden="1" customHeight="1" x14ac:dyDescent="0.2"/>
    <row r="1000" ht="15" hidden="1" customHeight="1" x14ac:dyDescent="0.2"/>
    <row r="1001" ht="15" hidden="1" customHeight="1" x14ac:dyDescent="0.2"/>
    <row r="1002" ht="15" hidden="1" customHeight="1" x14ac:dyDescent="0.2"/>
    <row r="1003" ht="15" hidden="1" customHeight="1" x14ac:dyDescent="0.2"/>
    <row r="1004" ht="15" hidden="1" customHeight="1" x14ac:dyDescent="0.2"/>
    <row r="1005" ht="15" hidden="1" customHeight="1" x14ac:dyDescent="0.2"/>
    <row r="1006" ht="15" hidden="1" customHeight="1" x14ac:dyDescent="0.2"/>
    <row r="1007" ht="15" hidden="1" customHeight="1" x14ac:dyDescent="0.2"/>
    <row r="1008" ht="15" hidden="1" customHeight="1" x14ac:dyDescent="0.2"/>
    <row r="1009" ht="15" hidden="1" customHeight="1" x14ac:dyDescent="0.2"/>
    <row r="1010" ht="15" hidden="1" customHeight="1" x14ac:dyDescent="0.2"/>
    <row r="1011" ht="15" hidden="1" customHeight="1" x14ac:dyDescent="0.2"/>
    <row r="1012" ht="15" hidden="1" customHeight="1" x14ac:dyDescent="0.2"/>
    <row r="1013" ht="15" hidden="1" customHeight="1" x14ac:dyDescent="0.2"/>
    <row r="1014" ht="15" hidden="1" customHeight="1" x14ac:dyDescent="0.2"/>
    <row r="1015" ht="15" hidden="1" customHeight="1" x14ac:dyDescent="0.2"/>
    <row r="1016" ht="15" hidden="1" customHeight="1" x14ac:dyDescent="0.2"/>
    <row r="1017" ht="15" hidden="1"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sheetData>
  <sheetProtection algorithmName="SHA-512" hashValue="WDCuJAp78gcCgsR2nV4VqzVLp7XNhag4Zb1sLRltWuBzCsKds/9aSZTeD4f+0IAVJ3t92b3VOENUkDiJTDspfg==" saltValue="+rCkFjiqg8KmwDkn2kvZNQ==" spinCount="100000" sheet="1" objects="1" scenarios="1"/>
  <mergeCells count="4">
    <mergeCell ref="B1:E1"/>
    <mergeCell ref="K1:K2"/>
    <mergeCell ref="B3:E3"/>
    <mergeCell ref="D5:G5"/>
  </mergeCells>
  <conditionalFormatting sqref="G60">
    <cfRule type="cellIs" dxfId="14" priority="9" stopIfTrue="1" operator="greaterThanOrEqual">
      <formula>0</formula>
    </cfRule>
  </conditionalFormatting>
  <conditionalFormatting sqref="H5:K65536 B5:C6 D6:G6 B60:G65536 G7:G59">
    <cfRule type="containsErrors" dxfId="13" priority="10" stopIfTrue="1">
      <formula>ISERROR(B5)</formula>
    </cfRule>
  </conditionalFormatting>
  <conditionalFormatting sqref="J5:J6">
    <cfRule type="containsErrors" dxfId="12" priority="7" stopIfTrue="1">
      <formula>ISERROR(J5)</formula>
    </cfRule>
  </conditionalFormatting>
  <conditionalFormatting sqref="K1 I1:I4 K4 J2:J4 F1:H1">
    <cfRule type="containsErrors" dxfId="11" priority="3" stopIfTrue="1">
      <formula>ISERROR(F1)</formula>
    </cfRule>
  </conditionalFormatting>
  <conditionalFormatting sqref="B7:F59">
    <cfRule type="containsErrors" dxfId="10" priority="2" stopIfTrue="1">
      <formula>ISERROR(B7)</formula>
    </cfRule>
  </conditionalFormatting>
  <conditionalFormatting sqref="C7">
    <cfRule type="containsErrors" dxfId="9" priority="1" stopIfTrue="1">
      <formula>ISERROR(C7)</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026"/>
  <sheetViews>
    <sheetView showZeros="0" zoomScaleNormal="100" workbookViewId="0">
      <pane ySplit="6" topLeftCell="A7" activePane="bottomLeft" state="frozen"/>
      <selection pane="bottomLeft" activeCell="B21" sqref="B21"/>
    </sheetView>
  </sheetViews>
  <sheetFormatPr defaultColWidth="0" defaultRowHeight="12.75" customHeight="1" zeroHeight="1" x14ac:dyDescent="0.2"/>
  <cols>
    <col min="1" max="1" width="23.28515625" style="13" bestFit="1" customWidth="1"/>
    <col min="2" max="7" width="10.85546875" style="13" customWidth="1"/>
    <col min="8" max="8" width="5.140625" style="13" customWidth="1"/>
    <col min="9" max="9" width="58" style="13" customWidth="1"/>
    <col min="10" max="17" width="0" style="13" hidden="1"/>
    <col min="18" max="254" width="10.85546875" style="13" hidden="1"/>
    <col min="255" max="256" width="7.140625" style="13" hidden="1" customWidth="1"/>
    <col min="257" max="16384" width="10.85546875" style="13" hidden="1"/>
  </cols>
  <sheetData>
    <row r="1" spans="1:15" ht="47.25" customHeight="1" x14ac:dyDescent="0.2">
      <c r="A1" s="52" t="s">
        <v>22</v>
      </c>
      <c r="B1" s="52"/>
      <c r="C1" s="52"/>
      <c r="D1" s="52"/>
      <c r="E1" s="14"/>
      <c r="F1" s="14"/>
      <c r="G1" s="14"/>
      <c r="H1" s="14"/>
      <c r="I1" s="54"/>
      <c r="J1" s="54"/>
      <c r="K1" s="54"/>
      <c r="L1" s="54"/>
      <c r="M1" s="54"/>
      <c r="N1" s="54"/>
      <c r="O1" s="54"/>
    </row>
    <row r="2" spans="1:15" x14ac:dyDescent="0.2">
      <c r="A2" s="15"/>
      <c r="B2" s="16"/>
      <c r="C2" s="16"/>
      <c r="D2" s="16"/>
      <c r="E2" s="16"/>
      <c r="F2" s="16"/>
      <c r="G2" s="16"/>
      <c r="H2" s="17"/>
      <c r="I2" s="54"/>
      <c r="J2" s="54"/>
      <c r="K2" s="54"/>
      <c r="L2" s="54"/>
      <c r="M2" s="54"/>
      <c r="N2" s="54"/>
      <c r="O2" s="54"/>
    </row>
    <row r="3" spans="1:15" x14ac:dyDescent="0.2">
      <c r="A3" s="55" t="s">
        <v>4</v>
      </c>
      <c r="B3" s="56"/>
      <c r="C3" s="56"/>
      <c r="D3" s="56"/>
      <c r="E3" s="18"/>
      <c r="F3" s="18"/>
      <c r="G3" s="18"/>
      <c r="H3" s="17"/>
      <c r="I3" s="19"/>
      <c r="J3" s="19"/>
      <c r="K3" s="19"/>
      <c r="L3" s="19"/>
      <c r="M3" s="19"/>
      <c r="N3" s="19"/>
      <c r="O3" s="19"/>
    </row>
    <row r="4" spans="1:15" x14ac:dyDescent="0.2">
      <c r="A4" s="18" t="s">
        <v>3</v>
      </c>
      <c r="B4" s="16"/>
      <c r="C4" s="16"/>
      <c r="D4" s="16"/>
      <c r="E4" s="16"/>
      <c r="F4" s="16"/>
      <c r="G4" s="16"/>
      <c r="H4" s="17"/>
      <c r="I4" s="5"/>
      <c r="J4" s="20"/>
      <c r="K4" s="20"/>
      <c r="L4" s="20"/>
      <c r="M4" s="20"/>
      <c r="N4" s="20"/>
      <c r="O4" s="20"/>
    </row>
    <row r="5" spans="1:15" x14ac:dyDescent="0.2">
      <c r="A5" s="14"/>
      <c r="B5" s="14"/>
      <c r="C5" s="17"/>
      <c r="D5" s="21"/>
      <c r="E5" s="17"/>
      <c r="F5" s="17"/>
      <c r="G5" s="17"/>
      <c r="H5" s="17"/>
      <c r="I5" s="17"/>
      <c r="J5" s="17"/>
    </row>
    <row r="6" spans="1:15" ht="12.75" customHeight="1" x14ac:dyDescent="0.2">
      <c r="A6" s="34" t="s">
        <v>5</v>
      </c>
      <c r="B6" s="46" t="s">
        <v>7</v>
      </c>
      <c r="C6" s="17"/>
      <c r="D6" s="21"/>
      <c r="E6" s="17"/>
      <c r="F6" s="17"/>
      <c r="G6" s="17"/>
      <c r="H6" s="17"/>
      <c r="I6" s="17"/>
      <c r="J6" s="17"/>
    </row>
    <row r="7" spans="1:15" ht="12.75" customHeight="1" x14ac:dyDescent="0.2">
      <c r="A7" s="47">
        <v>2009</v>
      </c>
      <c r="B7" s="1">
        <v>88.91</v>
      </c>
      <c r="C7" s="14"/>
      <c r="D7" s="14"/>
      <c r="E7" s="14"/>
      <c r="F7" s="14"/>
      <c r="G7" s="14"/>
      <c r="H7" s="14"/>
      <c r="I7" s="14"/>
      <c r="J7" s="14"/>
    </row>
    <row r="8" spans="1:15" ht="12.75" customHeight="1" x14ac:dyDescent="0.2">
      <c r="A8" s="47">
        <v>2010</v>
      </c>
      <c r="B8" s="1">
        <v>102.37</v>
      </c>
      <c r="C8" s="14"/>
      <c r="D8" s="14"/>
      <c r="E8" s="14"/>
      <c r="F8" s="14"/>
      <c r="G8" s="14"/>
      <c r="H8" s="14"/>
      <c r="I8" s="14"/>
      <c r="J8" s="14"/>
    </row>
    <row r="9" spans="1:15" ht="12.75" customHeight="1" x14ac:dyDescent="0.2">
      <c r="A9" s="47">
        <v>2011</v>
      </c>
      <c r="B9" s="1">
        <v>116.43</v>
      </c>
      <c r="C9" s="14"/>
      <c r="D9" s="14"/>
      <c r="E9" s="14"/>
      <c r="F9" s="14"/>
      <c r="G9" s="14"/>
      <c r="H9" s="14"/>
      <c r="I9" s="14"/>
      <c r="J9" s="14"/>
    </row>
    <row r="10" spans="1:15" ht="12.75" customHeight="1" x14ac:dyDescent="0.2">
      <c r="A10" s="47">
        <v>2012</v>
      </c>
      <c r="B10" s="1">
        <v>125.64</v>
      </c>
      <c r="C10" s="14"/>
      <c r="D10" s="14"/>
      <c r="E10" s="14"/>
      <c r="F10" s="14"/>
      <c r="G10" s="14"/>
      <c r="H10" s="14"/>
      <c r="I10" s="14"/>
      <c r="J10" s="14"/>
    </row>
    <row r="11" spans="1:15" ht="12.75" customHeight="1" x14ac:dyDescent="0.2">
      <c r="A11" s="47">
        <v>2013</v>
      </c>
      <c r="B11" s="1">
        <v>122.67</v>
      </c>
      <c r="C11" s="14"/>
      <c r="D11" s="14"/>
      <c r="E11" s="14"/>
      <c r="F11" s="14"/>
      <c r="G11" s="14"/>
      <c r="H11" s="14"/>
      <c r="I11" s="14"/>
      <c r="J11" s="14"/>
    </row>
    <row r="12" spans="1:15" ht="12.75" customHeight="1" x14ac:dyDescent="0.2">
      <c r="A12" s="47">
        <v>2014</v>
      </c>
      <c r="B12" s="1">
        <v>122.02</v>
      </c>
      <c r="C12" s="14"/>
      <c r="D12" s="14"/>
      <c r="E12" s="14"/>
      <c r="F12" s="14"/>
      <c r="G12" s="14"/>
      <c r="H12" s="14"/>
      <c r="I12" s="14"/>
      <c r="J12" s="14"/>
    </row>
    <row r="13" spans="1:15" ht="12.75" customHeight="1" x14ac:dyDescent="0.2">
      <c r="A13" s="47">
        <v>2015</v>
      </c>
      <c r="B13" s="1">
        <v>108.56</v>
      </c>
      <c r="C13" s="14"/>
      <c r="D13" s="14"/>
      <c r="E13" s="14"/>
      <c r="F13" s="14"/>
      <c r="G13" s="14"/>
      <c r="H13" s="14"/>
      <c r="I13" s="14"/>
      <c r="J13" s="14"/>
    </row>
    <row r="14" spans="1:15" ht="12.75" customHeight="1" x14ac:dyDescent="0.2">
      <c r="A14" s="2">
        <v>2016</v>
      </c>
      <c r="B14" s="1">
        <v>101.22</v>
      </c>
      <c r="C14" s="14"/>
      <c r="D14" s="14"/>
      <c r="E14" s="14"/>
      <c r="F14" s="14"/>
      <c r="G14" s="14"/>
      <c r="H14" s="14"/>
      <c r="I14" s="14"/>
      <c r="J14" s="14"/>
    </row>
    <row r="15" spans="1:15" ht="12.75" customHeight="1" x14ac:dyDescent="0.2">
      <c r="A15" s="2">
        <v>2017</v>
      </c>
      <c r="B15" s="1">
        <v>108.79</v>
      </c>
      <c r="C15" s="14"/>
      <c r="D15" s="14"/>
      <c r="E15" s="14"/>
      <c r="F15" s="14"/>
      <c r="G15" s="14"/>
      <c r="H15" s="14"/>
      <c r="I15" s="14"/>
      <c r="J15" s="14"/>
    </row>
    <row r="16" spans="1:15" ht="12.75" customHeight="1" x14ac:dyDescent="0.2">
      <c r="A16" s="2">
        <v>2018</v>
      </c>
      <c r="B16" s="1">
        <v>118.61</v>
      </c>
      <c r="C16" s="14"/>
      <c r="D16" s="14"/>
      <c r="E16" s="14"/>
      <c r="F16" s="14"/>
      <c r="G16" s="14"/>
      <c r="H16" s="14"/>
      <c r="I16" s="14"/>
      <c r="J16" s="14"/>
    </row>
    <row r="17" spans="1:10" x14ac:dyDescent="0.2">
      <c r="A17" s="2">
        <v>2019</v>
      </c>
      <c r="B17" s="1">
        <v>120.72</v>
      </c>
      <c r="C17" s="14"/>
      <c r="D17" s="14"/>
      <c r="E17" s="14"/>
      <c r="F17" s="14"/>
      <c r="G17" s="14"/>
      <c r="H17" s="14"/>
      <c r="I17" s="14"/>
      <c r="J17" s="14"/>
    </row>
    <row r="18" spans="1:10" x14ac:dyDescent="0.2">
      <c r="A18" s="2">
        <v>2020</v>
      </c>
      <c r="B18" s="1">
        <v>111.07</v>
      </c>
      <c r="C18" s="14"/>
      <c r="D18" s="14"/>
      <c r="E18" s="14"/>
      <c r="F18" s="14"/>
      <c r="G18" s="14"/>
      <c r="H18" s="14"/>
      <c r="I18" s="14"/>
      <c r="J18" s="14"/>
    </row>
    <row r="19" spans="1:10" ht="13.5" customHeight="1" x14ac:dyDescent="0.2">
      <c r="A19" s="2">
        <v>2021</v>
      </c>
      <c r="B19" s="1">
        <v>130.5</v>
      </c>
      <c r="C19" s="14"/>
      <c r="D19" s="14"/>
      <c r="E19" s="14"/>
      <c r="F19" s="14"/>
      <c r="G19" s="14"/>
      <c r="H19" s="14"/>
      <c r="I19" s="14"/>
      <c r="J19" s="14"/>
    </row>
    <row r="20" spans="1:10" ht="12.75" customHeight="1" x14ac:dyDescent="0.2">
      <c r="A20" s="2">
        <v>2022</v>
      </c>
      <c r="B20" s="1">
        <v>172.99</v>
      </c>
      <c r="C20" s="14"/>
      <c r="D20" s="14"/>
      <c r="E20" s="14"/>
      <c r="F20" s="14"/>
      <c r="G20" s="14"/>
      <c r="H20" s="14"/>
      <c r="I20" s="14"/>
      <c r="J20" s="14"/>
    </row>
    <row r="21" spans="1:10" ht="14.25" customHeight="1" x14ac:dyDescent="0.2">
      <c r="A21" s="9">
        <v>2023</v>
      </c>
      <c r="B21" s="10">
        <f>AVERAGE(Dagoverzicht!G7:G372)</f>
        <v>154.32668493150678</v>
      </c>
      <c r="C21" s="14"/>
      <c r="D21" s="14"/>
      <c r="E21" s="14"/>
      <c r="F21" s="14"/>
      <c r="G21" s="14"/>
      <c r="H21" s="14"/>
      <c r="I21" s="14"/>
      <c r="J21" s="14"/>
    </row>
    <row r="22" spans="1:10" ht="14.25" customHeight="1" x14ac:dyDescent="0.2">
      <c r="A22" s="22"/>
      <c r="B22" s="14"/>
      <c r="C22" s="14"/>
      <c r="D22" s="14"/>
      <c r="E22" s="14"/>
      <c r="F22" s="14"/>
      <c r="G22" s="14"/>
      <c r="H22" s="14"/>
      <c r="I22" s="14"/>
      <c r="J22" s="14"/>
    </row>
    <row r="23" spans="1:10" ht="14.25" customHeight="1" x14ac:dyDescent="0.2">
      <c r="A23" s="22"/>
      <c r="B23" s="14"/>
      <c r="C23" s="14"/>
      <c r="D23" s="14"/>
      <c r="E23" s="14"/>
      <c r="F23" s="14"/>
      <c r="G23" s="14"/>
      <c r="H23" s="14"/>
      <c r="I23" s="14"/>
      <c r="J23" s="14"/>
    </row>
    <row r="24" spans="1:10" ht="14.25" customHeight="1" x14ac:dyDescent="0.2">
      <c r="A24" s="22"/>
      <c r="B24" s="14"/>
      <c r="C24" s="14"/>
      <c r="D24" s="14"/>
      <c r="E24" s="14"/>
      <c r="F24" s="14"/>
      <c r="G24" s="14"/>
      <c r="H24" s="14"/>
      <c r="I24" s="14"/>
      <c r="J24" s="14"/>
    </row>
    <row r="25" spans="1:10" ht="14.25" customHeight="1" x14ac:dyDescent="0.2">
      <c r="A25" s="22"/>
      <c r="B25" s="14"/>
      <c r="C25" s="14"/>
      <c r="D25" s="14"/>
      <c r="E25" s="14"/>
      <c r="F25" s="14"/>
      <c r="G25" s="14"/>
      <c r="H25" s="14"/>
      <c r="I25" s="14"/>
      <c r="J25" s="14"/>
    </row>
    <row r="26" spans="1:10" ht="14.25" customHeight="1" x14ac:dyDescent="0.2">
      <c r="A26" s="22"/>
      <c r="B26" s="14"/>
      <c r="C26" s="14"/>
      <c r="D26" s="14"/>
      <c r="E26" s="14"/>
      <c r="F26" s="14"/>
      <c r="G26" s="14"/>
      <c r="H26" s="14"/>
      <c r="I26" s="14"/>
      <c r="J26" s="14"/>
    </row>
    <row r="27" spans="1:10" ht="14.25" customHeight="1" x14ac:dyDescent="0.2">
      <c r="A27" s="22"/>
      <c r="B27" s="14"/>
      <c r="C27" s="14"/>
      <c r="D27" s="14"/>
      <c r="E27" s="14"/>
      <c r="F27" s="14"/>
      <c r="G27" s="14"/>
      <c r="H27" s="14"/>
      <c r="I27" s="14"/>
      <c r="J27" s="14"/>
    </row>
    <row r="28" spans="1:10" ht="14.25" customHeight="1" x14ac:dyDescent="0.2">
      <c r="A28" s="22"/>
      <c r="B28" s="14"/>
      <c r="C28" s="14"/>
      <c r="D28" s="14"/>
      <c r="E28" s="14"/>
      <c r="F28" s="14"/>
      <c r="G28" s="14"/>
      <c r="H28" s="14"/>
      <c r="I28" s="14"/>
      <c r="J28" s="14"/>
    </row>
    <row r="29" spans="1:10" ht="14.25" customHeight="1" x14ac:dyDescent="0.2">
      <c r="A29" s="22"/>
      <c r="B29" s="14"/>
      <c r="C29" s="14"/>
      <c r="D29" s="14"/>
      <c r="E29" s="14"/>
      <c r="F29" s="14"/>
      <c r="G29" s="14"/>
      <c r="H29" s="14"/>
      <c r="I29" s="14"/>
      <c r="J29" s="14"/>
    </row>
    <row r="30" spans="1:10" ht="14.25" customHeight="1" x14ac:dyDescent="0.2">
      <c r="A30" s="22"/>
      <c r="B30" s="14"/>
      <c r="C30" s="14"/>
      <c r="D30" s="14"/>
      <c r="E30" s="14"/>
      <c r="F30" s="14"/>
      <c r="G30" s="14"/>
      <c r="H30" s="14"/>
      <c r="I30" s="14"/>
      <c r="J30" s="14"/>
    </row>
    <row r="31" spans="1:10" ht="14.25" customHeight="1" x14ac:dyDescent="0.2">
      <c r="A31" s="22"/>
      <c r="B31" s="14"/>
      <c r="C31" s="14"/>
      <c r="D31" s="14"/>
      <c r="E31" s="14"/>
      <c r="F31" s="14"/>
      <c r="G31" s="14"/>
      <c r="H31" s="14"/>
      <c r="I31" s="14"/>
      <c r="J31" s="14"/>
    </row>
    <row r="32" spans="1:10" ht="14.25" customHeight="1" x14ac:dyDescent="0.2">
      <c r="A32" s="22"/>
      <c r="B32" s="14"/>
      <c r="C32" s="14"/>
      <c r="D32" s="14"/>
      <c r="E32" s="14"/>
      <c r="F32" s="14"/>
      <c r="G32" s="14"/>
      <c r="H32" s="14"/>
      <c r="I32" s="14"/>
      <c r="J32" s="14"/>
    </row>
    <row r="33" spans="1:10" ht="14.25" customHeight="1" x14ac:dyDescent="0.2">
      <c r="A33" s="22"/>
      <c r="B33" s="14"/>
      <c r="C33" s="14"/>
      <c r="D33" s="14"/>
      <c r="E33" s="14"/>
      <c r="F33" s="14"/>
      <c r="G33" s="14"/>
      <c r="H33" s="14"/>
      <c r="I33" s="14"/>
      <c r="J33" s="14"/>
    </row>
    <row r="34" spans="1:10" ht="14.25" customHeight="1" x14ac:dyDescent="0.2">
      <c r="A34" s="22"/>
      <c r="B34" s="14"/>
      <c r="C34" s="14"/>
      <c r="D34" s="14"/>
      <c r="E34" s="14"/>
      <c r="F34" s="14"/>
      <c r="G34" s="14"/>
      <c r="H34" s="14"/>
      <c r="I34" s="14"/>
      <c r="J34" s="14"/>
    </row>
    <row r="35" spans="1:10" ht="14.25" customHeight="1" x14ac:dyDescent="0.2">
      <c r="A35" s="22"/>
      <c r="B35" s="14"/>
      <c r="C35" s="14"/>
      <c r="D35" s="14"/>
      <c r="E35" s="14"/>
      <c r="F35" s="14"/>
      <c r="G35" s="14"/>
      <c r="H35" s="14"/>
      <c r="I35" s="14"/>
      <c r="J35" s="14"/>
    </row>
    <row r="36" spans="1:10" ht="14.25" customHeight="1" x14ac:dyDescent="0.2">
      <c r="A36" s="22"/>
      <c r="B36" s="14"/>
      <c r="C36" s="14"/>
      <c r="D36" s="14"/>
      <c r="E36" s="14"/>
      <c r="F36" s="14"/>
      <c r="G36" s="14"/>
      <c r="H36" s="14"/>
      <c r="I36" s="14"/>
      <c r="J36" s="14"/>
    </row>
    <row r="37" spans="1:10" ht="14.25" customHeight="1" x14ac:dyDescent="0.2">
      <c r="A37" s="22"/>
      <c r="B37" s="14"/>
      <c r="C37" s="14"/>
      <c r="D37" s="14"/>
      <c r="E37" s="14"/>
      <c r="F37" s="14"/>
      <c r="G37" s="14"/>
      <c r="H37" s="14"/>
      <c r="I37" s="14"/>
      <c r="J37" s="14"/>
    </row>
    <row r="38" spans="1:10" ht="14.25" customHeight="1" x14ac:dyDescent="0.2">
      <c r="A38" s="22"/>
      <c r="B38" s="14"/>
      <c r="C38" s="14"/>
      <c r="D38" s="14"/>
      <c r="E38" s="14"/>
      <c r="F38" s="14"/>
      <c r="G38" s="14"/>
      <c r="H38" s="14"/>
      <c r="I38" s="14"/>
      <c r="J38" s="14"/>
    </row>
    <row r="39" spans="1:10" ht="14.25" customHeight="1" x14ac:dyDescent="0.2">
      <c r="A39" s="22"/>
      <c r="B39" s="14"/>
      <c r="C39" s="14"/>
      <c r="D39" s="14"/>
      <c r="E39" s="14"/>
      <c r="F39" s="14"/>
      <c r="G39" s="14"/>
      <c r="H39" s="14"/>
      <c r="I39" s="14"/>
      <c r="J39" s="14"/>
    </row>
    <row r="40" spans="1:10" ht="14.25" customHeight="1" x14ac:dyDescent="0.2">
      <c r="A40" s="22"/>
      <c r="B40" s="14"/>
      <c r="C40" s="14"/>
      <c r="D40" s="14"/>
      <c r="E40" s="14"/>
      <c r="F40" s="14"/>
      <c r="G40" s="14"/>
      <c r="H40" s="14"/>
      <c r="I40" s="14"/>
      <c r="J40" s="14"/>
    </row>
    <row r="41" spans="1:10" ht="14.25" customHeight="1" x14ac:dyDescent="0.2">
      <c r="A41" s="22"/>
      <c r="B41" s="14"/>
      <c r="C41" s="14"/>
      <c r="D41" s="14"/>
      <c r="E41" s="14"/>
      <c r="F41" s="14"/>
      <c r="G41" s="14"/>
      <c r="H41" s="14"/>
      <c r="I41" s="14"/>
      <c r="J41" s="14"/>
    </row>
    <row r="42" spans="1:10" ht="14.25" customHeight="1" x14ac:dyDescent="0.2">
      <c r="A42" s="22"/>
      <c r="B42" s="14"/>
      <c r="C42" s="14"/>
      <c r="D42" s="14"/>
      <c r="E42" s="14"/>
      <c r="F42" s="14"/>
      <c r="G42" s="14"/>
      <c r="H42" s="14"/>
      <c r="I42" s="14"/>
      <c r="J42" s="14"/>
    </row>
    <row r="43" spans="1:10" ht="14.25" customHeight="1" x14ac:dyDescent="0.2">
      <c r="A43" s="22"/>
      <c r="B43" s="14"/>
      <c r="C43" s="14"/>
      <c r="D43" s="14"/>
      <c r="E43" s="14"/>
      <c r="F43" s="14"/>
      <c r="G43" s="14"/>
      <c r="H43" s="14"/>
      <c r="I43" s="14"/>
      <c r="J43" s="14"/>
    </row>
    <row r="44" spans="1:10" ht="14.25" customHeight="1" x14ac:dyDescent="0.2">
      <c r="A44" s="22"/>
      <c r="B44" s="14"/>
      <c r="C44" s="14"/>
      <c r="D44" s="14"/>
      <c r="E44" s="14"/>
      <c r="F44" s="14"/>
      <c r="G44" s="14"/>
      <c r="H44" s="14"/>
      <c r="I44" s="14"/>
      <c r="J44" s="14"/>
    </row>
    <row r="45" spans="1:10" ht="14.25" customHeight="1" x14ac:dyDescent="0.2">
      <c r="A45" s="22"/>
      <c r="B45" s="14"/>
      <c r="C45" s="14"/>
      <c r="D45" s="14"/>
      <c r="E45" s="14"/>
      <c r="F45" s="14"/>
      <c r="G45" s="14"/>
      <c r="H45" s="14"/>
      <c r="I45" s="14"/>
      <c r="J45" s="14"/>
    </row>
    <row r="46" spans="1:10" ht="14.25" customHeight="1" x14ac:dyDescent="0.2">
      <c r="A46" s="22"/>
      <c r="B46" s="14"/>
      <c r="C46" s="14"/>
      <c r="D46" s="14"/>
      <c r="E46" s="14"/>
      <c r="F46" s="14"/>
      <c r="G46" s="14"/>
      <c r="H46" s="14"/>
      <c r="I46" s="14"/>
      <c r="J46" s="14"/>
    </row>
    <row r="47" spans="1:10" ht="14.25" customHeight="1" x14ac:dyDescent="0.2">
      <c r="A47" s="22"/>
      <c r="B47" s="14"/>
      <c r="C47" s="14"/>
      <c r="D47" s="14"/>
      <c r="E47" s="14"/>
      <c r="F47" s="14"/>
      <c r="G47" s="14"/>
      <c r="H47" s="14"/>
      <c r="I47" s="14"/>
      <c r="J47" s="14"/>
    </row>
    <row r="48" spans="1:10" ht="14.25" customHeight="1" x14ac:dyDescent="0.2">
      <c r="A48" s="22"/>
      <c r="B48" s="14"/>
      <c r="C48" s="14"/>
      <c r="D48" s="14"/>
      <c r="E48" s="14"/>
      <c r="F48" s="14"/>
      <c r="G48" s="14"/>
      <c r="H48" s="14"/>
      <c r="I48" s="14"/>
      <c r="J48" s="14"/>
    </row>
    <row r="49" spans="1:10" ht="14.25" customHeight="1" x14ac:dyDescent="0.2">
      <c r="A49" s="22"/>
      <c r="B49" s="14"/>
      <c r="C49" s="14"/>
      <c r="D49" s="14"/>
      <c r="E49" s="14"/>
      <c r="F49" s="14"/>
      <c r="G49" s="14"/>
      <c r="H49" s="14"/>
      <c r="I49" s="14"/>
      <c r="J49" s="14"/>
    </row>
    <row r="50" spans="1:10" ht="14.25" customHeight="1" x14ac:dyDescent="0.2">
      <c r="A50" s="22"/>
      <c r="B50" s="14"/>
      <c r="C50" s="14"/>
      <c r="D50" s="14"/>
      <c r="E50" s="14"/>
      <c r="F50" s="14"/>
      <c r="G50" s="14"/>
      <c r="H50" s="14"/>
      <c r="I50" s="14"/>
      <c r="J50" s="14"/>
    </row>
    <row r="51" spans="1:10" ht="14.25" customHeight="1" x14ac:dyDescent="0.2">
      <c r="A51" s="22"/>
      <c r="B51" s="14"/>
      <c r="C51" s="14"/>
      <c r="D51" s="14"/>
      <c r="E51" s="14"/>
      <c r="F51" s="14"/>
      <c r="G51" s="14"/>
      <c r="H51" s="14"/>
      <c r="I51" s="14"/>
      <c r="J51" s="14"/>
    </row>
    <row r="52" spans="1:10" ht="14.25" customHeight="1" x14ac:dyDescent="0.2">
      <c r="A52" s="22"/>
      <c r="B52" s="14"/>
      <c r="C52" s="14"/>
      <c r="D52" s="14"/>
      <c r="E52" s="14"/>
      <c r="F52" s="14"/>
      <c r="G52" s="14"/>
      <c r="H52" s="14"/>
      <c r="I52" s="14"/>
      <c r="J52" s="14"/>
    </row>
    <row r="53" spans="1:10" ht="14.25" customHeight="1" x14ac:dyDescent="0.2">
      <c r="A53" s="22"/>
      <c r="B53" s="14"/>
      <c r="C53" s="14"/>
      <c r="D53" s="14"/>
      <c r="E53" s="14"/>
      <c r="F53" s="14"/>
      <c r="G53" s="14"/>
      <c r="H53" s="14"/>
      <c r="I53" s="14"/>
      <c r="J53" s="14"/>
    </row>
    <row r="54" spans="1:10" ht="14.25" customHeight="1" x14ac:dyDescent="0.2">
      <c r="A54" s="22"/>
      <c r="B54" s="14"/>
      <c r="C54" s="14"/>
      <c r="D54" s="14"/>
      <c r="E54" s="14"/>
      <c r="F54" s="14"/>
      <c r="G54" s="14"/>
      <c r="H54" s="14"/>
      <c r="I54" s="14"/>
      <c r="J54" s="14"/>
    </row>
    <row r="55" spans="1:10" ht="14.25" customHeight="1" x14ac:dyDescent="0.2">
      <c r="A55" s="22"/>
      <c r="B55" s="14"/>
      <c r="C55" s="14"/>
      <c r="D55" s="14"/>
      <c r="E55" s="14"/>
      <c r="F55" s="14"/>
      <c r="G55" s="14"/>
      <c r="H55" s="14"/>
      <c r="I55" s="14"/>
      <c r="J55" s="14"/>
    </row>
    <row r="56" spans="1:10" ht="14.25" customHeight="1" x14ac:dyDescent="0.2">
      <c r="A56" s="22"/>
      <c r="B56" s="14"/>
      <c r="C56" s="14"/>
      <c r="D56" s="14"/>
      <c r="E56" s="14"/>
      <c r="F56" s="14"/>
      <c r="G56" s="14"/>
      <c r="H56" s="14"/>
      <c r="I56" s="14"/>
      <c r="J56" s="14"/>
    </row>
    <row r="57" spans="1:10" ht="14.25" customHeight="1" x14ac:dyDescent="0.2">
      <c r="A57" s="22"/>
      <c r="B57" s="14"/>
      <c r="C57" s="14"/>
      <c r="D57" s="14"/>
      <c r="E57" s="14"/>
      <c r="F57" s="14"/>
      <c r="G57" s="14"/>
      <c r="H57" s="14"/>
      <c r="I57" s="14"/>
      <c r="J57" s="14"/>
    </row>
    <row r="58" spans="1:10" ht="14.25" customHeight="1" x14ac:dyDescent="0.2">
      <c r="A58" s="22"/>
      <c r="B58" s="14"/>
      <c r="C58" s="14"/>
      <c r="D58" s="14"/>
      <c r="E58" s="14"/>
      <c r="F58" s="14"/>
      <c r="G58" s="14"/>
      <c r="H58" s="14"/>
      <c r="I58" s="14"/>
      <c r="J58" s="14"/>
    </row>
    <row r="59" spans="1:10" ht="14.25" customHeight="1" x14ac:dyDescent="0.2">
      <c r="A59" s="22"/>
      <c r="B59" s="14"/>
      <c r="C59" s="14"/>
      <c r="D59" s="14"/>
      <c r="E59" s="14"/>
      <c r="F59" s="14"/>
      <c r="G59" s="14"/>
      <c r="H59" s="14"/>
      <c r="I59" s="14"/>
      <c r="J59" s="14"/>
    </row>
    <row r="60" spans="1:10" ht="14.25" customHeight="1" x14ac:dyDescent="0.2">
      <c r="A60" s="22"/>
      <c r="B60" s="14"/>
      <c r="C60" s="14"/>
      <c r="D60" s="14"/>
      <c r="E60" s="14"/>
      <c r="F60" s="14"/>
      <c r="G60" s="14"/>
      <c r="H60" s="14"/>
      <c r="I60" s="14"/>
      <c r="J60" s="14"/>
    </row>
    <row r="61" spans="1:10" ht="14.25" customHeight="1" x14ac:dyDescent="0.2">
      <c r="A61" s="22"/>
      <c r="B61" s="14"/>
      <c r="C61" s="14"/>
      <c r="D61" s="14"/>
      <c r="E61" s="14"/>
      <c r="F61" s="14"/>
      <c r="G61" s="14"/>
      <c r="H61" s="14"/>
      <c r="I61" s="14"/>
      <c r="J61" s="14"/>
    </row>
    <row r="62" spans="1:10" ht="14.25" customHeight="1" x14ac:dyDescent="0.2">
      <c r="A62" s="22"/>
      <c r="B62" s="14"/>
      <c r="C62" s="14"/>
      <c r="D62" s="14"/>
      <c r="E62" s="14"/>
      <c r="F62" s="14"/>
      <c r="G62" s="14"/>
      <c r="H62" s="14"/>
      <c r="I62" s="14"/>
      <c r="J62" s="14"/>
    </row>
    <row r="63" spans="1:10" ht="14.25" customHeight="1" x14ac:dyDescent="0.2">
      <c r="A63" s="22"/>
      <c r="B63" s="14"/>
      <c r="C63" s="14"/>
      <c r="D63" s="14"/>
      <c r="E63" s="14"/>
      <c r="F63" s="14"/>
      <c r="G63" s="14"/>
      <c r="H63" s="14"/>
      <c r="I63" s="14"/>
      <c r="J63" s="14"/>
    </row>
    <row r="64" spans="1:10" ht="14.25" customHeight="1" x14ac:dyDescent="0.2">
      <c r="A64" s="22"/>
      <c r="B64" s="14"/>
      <c r="C64" s="14"/>
      <c r="D64" s="14"/>
      <c r="E64" s="14"/>
      <c r="F64" s="14"/>
      <c r="G64" s="14"/>
      <c r="H64" s="14"/>
      <c r="I64" s="14"/>
      <c r="J64" s="14"/>
    </row>
    <row r="65" spans="1:10" ht="14.25" customHeight="1" x14ac:dyDescent="0.2">
      <c r="A65" s="22"/>
      <c r="B65" s="14"/>
      <c r="C65" s="14"/>
      <c r="D65" s="14"/>
      <c r="E65" s="14"/>
      <c r="F65" s="14"/>
      <c r="G65" s="14"/>
      <c r="H65" s="14"/>
      <c r="I65" s="14"/>
      <c r="J65" s="14"/>
    </row>
    <row r="66" spans="1:10" ht="14.25" customHeight="1" x14ac:dyDescent="0.2">
      <c r="A66" s="22"/>
      <c r="B66" s="14"/>
      <c r="C66" s="14"/>
      <c r="D66" s="14"/>
      <c r="E66" s="14"/>
      <c r="F66" s="14"/>
      <c r="G66" s="14"/>
      <c r="H66" s="14"/>
      <c r="I66" s="14"/>
      <c r="J66" s="14"/>
    </row>
    <row r="67" spans="1:10" ht="14.25" customHeight="1" x14ac:dyDescent="0.2">
      <c r="A67" s="22"/>
      <c r="B67" s="14"/>
      <c r="C67" s="14"/>
      <c r="D67" s="14"/>
      <c r="E67" s="14"/>
      <c r="F67" s="14"/>
      <c r="G67" s="14"/>
      <c r="H67" s="14"/>
      <c r="I67" s="14"/>
      <c r="J67" s="14"/>
    </row>
    <row r="68" spans="1:10" ht="14.25" customHeight="1" x14ac:dyDescent="0.2">
      <c r="A68" s="22"/>
      <c r="B68" s="14"/>
      <c r="C68" s="14"/>
      <c r="D68" s="14"/>
      <c r="E68" s="14"/>
      <c r="F68" s="14"/>
      <c r="G68" s="14"/>
      <c r="H68" s="14"/>
      <c r="I68" s="14"/>
      <c r="J68" s="14"/>
    </row>
    <row r="69" spans="1:10" ht="14.25" customHeight="1" x14ac:dyDescent="0.2">
      <c r="A69" s="22"/>
      <c r="B69" s="14"/>
      <c r="C69" s="14"/>
      <c r="D69" s="14"/>
      <c r="E69" s="14"/>
      <c r="F69" s="14"/>
      <c r="G69" s="14"/>
      <c r="H69" s="14"/>
      <c r="I69" s="14"/>
      <c r="J69" s="14"/>
    </row>
    <row r="70" spans="1:10" ht="14.25" customHeight="1" x14ac:dyDescent="0.2">
      <c r="A70" s="22"/>
      <c r="B70" s="14"/>
      <c r="C70" s="14"/>
      <c r="D70" s="14"/>
      <c r="E70" s="14"/>
      <c r="F70" s="14"/>
      <c r="G70" s="14"/>
      <c r="H70" s="14"/>
      <c r="I70" s="14"/>
      <c r="J70" s="14"/>
    </row>
    <row r="71" spans="1:10" ht="14.25" customHeight="1" x14ac:dyDescent="0.2">
      <c r="A71" s="22"/>
      <c r="B71" s="14"/>
      <c r="C71" s="14"/>
      <c r="D71" s="14"/>
      <c r="E71" s="14"/>
      <c r="F71" s="14"/>
      <c r="G71" s="14"/>
      <c r="H71" s="14"/>
      <c r="I71" s="14"/>
      <c r="J71" s="14"/>
    </row>
    <row r="72" spans="1:10" ht="14.25" customHeight="1" x14ac:dyDescent="0.2">
      <c r="A72" s="22"/>
      <c r="B72" s="14"/>
      <c r="C72" s="14"/>
      <c r="D72" s="14"/>
      <c r="E72" s="14"/>
      <c r="F72" s="14"/>
      <c r="G72" s="14"/>
      <c r="H72" s="14"/>
      <c r="I72" s="14"/>
      <c r="J72" s="14"/>
    </row>
    <row r="73" spans="1:10" ht="14.25" customHeight="1" x14ac:dyDescent="0.2">
      <c r="A73" s="22"/>
      <c r="B73" s="14"/>
      <c r="C73" s="14"/>
      <c r="D73" s="14"/>
      <c r="E73" s="14"/>
      <c r="F73" s="14"/>
      <c r="G73" s="14"/>
      <c r="H73" s="14"/>
      <c r="I73" s="14"/>
      <c r="J73" s="14"/>
    </row>
    <row r="74" spans="1:10" ht="14.25" customHeight="1" x14ac:dyDescent="0.2">
      <c r="A74" s="22"/>
      <c r="B74" s="14"/>
      <c r="C74" s="14"/>
      <c r="D74" s="14"/>
      <c r="E74" s="14"/>
      <c r="F74" s="14"/>
      <c r="G74" s="14"/>
      <c r="H74" s="14"/>
      <c r="I74" s="14"/>
      <c r="J74" s="14"/>
    </row>
    <row r="75" spans="1:10" ht="14.25" customHeight="1" x14ac:dyDescent="0.2">
      <c r="A75" s="22"/>
      <c r="B75" s="14"/>
      <c r="C75" s="14"/>
      <c r="D75" s="14"/>
      <c r="E75" s="14"/>
      <c r="F75" s="14"/>
      <c r="G75" s="14"/>
      <c r="H75" s="14"/>
      <c r="I75" s="14"/>
      <c r="J75" s="14"/>
    </row>
    <row r="76" spans="1:10" ht="14.25" customHeight="1" x14ac:dyDescent="0.2">
      <c r="A76" s="22"/>
      <c r="B76" s="14"/>
      <c r="C76" s="14"/>
      <c r="D76" s="14"/>
      <c r="E76" s="14"/>
      <c r="F76" s="14"/>
      <c r="G76" s="14"/>
      <c r="H76" s="14"/>
      <c r="I76" s="14"/>
      <c r="J76" s="14"/>
    </row>
    <row r="77" spans="1:10" ht="14.25" customHeight="1" x14ac:dyDescent="0.2">
      <c r="A77" s="22"/>
      <c r="B77" s="14"/>
      <c r="C77" s="14"/>
      <c r="D77" s="14"/>
      <c r="E77" s="14"/>
      <c r="F77" s="14"/>
      <c r="G77" s="14"/>
      <c r="H77" s="14"/>
      <c r="I77" s="14"/>
      <c r="J77" s="14"/>
    </row>
    <row r="78" spans="1:10" ht="14.25" customHeight="1" x14ac:dyDescent="0.2">
      <c r="A78" s="22"/>
      <c r="B78" s="14"/>
      <c r="C78" s="14"/>
      <c r="D78" s="14"/>
      <c r="E78" s="14"/>
      <c r="F78" s="14"/>
      <c r="G78" s="14"/>
      <c r="H78" s="14"/>
      <c r="I78" s="14"/>
      <c r="J78" s="14"/>
    </row>
    <row r="79" spans="1:10" ht="14.25" customHeight="1" x14ac:dyDescent="0.2">
      <c r="A79" s="22"/>
      <c r="B79" s="14"/>
      <c r="C79" s="14"/>
      <c r="D79" s="14"/>
      <c r="E79" s="14"/>
      <c r="F79" s="14"/>
      <c r="G79" s="14"/>
      <c r="H79" s="14"/>
      <c r="I79" s="14"/>
      <c r="J79" s="14"/>
    </row>
    <row r="80" spans="1:10" ht="14.25" customHeight="1" x14ac:dyDescent="0.2">
      <c r="A80" s="22"/>
      <c r="B80" s="14"/>
      <c r="C80" s="14"/>
      <c r="D80" s="14"/>
      <c r="E80" s="14"/>
      <c r="F80" s="14"/>
      <c r="G80" s="14"/>
      <c r="H80" s="14"/>
      <c r="I80" s="14"/>
      <c r="J80" s="14"/>
    </row>
    <row r="81" spans="1:10" ht="14.25" customHeight="1" x14ac:dyDescent="0.2">
      <c r="A81" s="22"/>
      <c r="B81" s="14"/>
      <c r="C81" s="14"/>
      <c r="D81" s="14"/>
      <c r="E81" s="14"/>
      <c r="F81" s="14"/>
      <c r="G81" s="14"/>
      <c r="H81" s="14"/>
      <c r="I81" s="14"/>
      <c r="J81" s="14"/>
    </row>
    <row r="82" spans="1:10" ht="14.25" customHeight="1" x14ac:dyDescent="0.2">
      <c r="A82" s="22"/>
      <c r="B82" s="14"/>
      <c r="C82" s="14"/>
      <c r="D82" s="14"/>
      <c r="E82" s="14"/>
      <c r="F82" s="14"/>
      <c r="G82" s="14"/>
      <c r="H82" s="14"/>
      <c r="I82" s="14"/>
      <c r="J82" s="14"/>
    </row>
    <row r="83" spans="1:10" ht="14.25" customHeight="1" x14ac:dyDescent="0.2">
      <c r="A83" s="22"/>
      <c r="B83" s="14"/>
      <c r="C83" s="14"/>
      <c r="D83" s="14"/>
      <c r="E83" s="14"/>
      <c r="F83" s="14"/>
      <c r="G83" s="14"/>
      <c r="H83" s="14"/>
      <c r="I83" s="14"/>
      <c r="J83" s="14"/>
    </row>
    <row r="84" spans="1:10" ht="14.25" customHeight="1" x14ac:dyDescent="0.2">
      <c r="A84" s="22"/>
      <c r="B84" s="14"/>
      <c r="C84" s="14"/>
      <c r="D84" s="14"/>
      <c r="E84" s="14"/>
      <c r="F84" s="14"/>
      <c r="G84" s="14"/>
      <c r="H84" s="14"/>
      <c r="I84" s="14"/>
      <c r="J84" s="14"/>
    </row>
    <row r="85" spans="1:10" ht="14.25" customHeight="1" x14ac:dyDescent="0.2">
      <c r="A85" s="22"/>
      <c r="B85" s="14"/>
      <c r="C85" s="14"/>
      <c r="D85" s="14"/>
      <c r="E85" s="14"/>
      <c r="F85" s="14"/>
      <c r="G85" s="14"/>
      <c r="H85" s="14"/>
      <c r="I85" s="14"/>
      <c r="J85" s="14"/>
    </row>
    <row r="86" spans="1:10" ht="14.25" customHeight="1" x14ac:dyDescent="0.2">
      <c r="A86" s="22"/>
      <c r="B86" s="14"/>
      <c r="C86" s="14"/>
      <c r="D86" s="14"/>
      <c r="E86" s="14"/>
      <c r="F86" s="14"/>
      <c r="G86" s="14"/>
      <c r="H86" s="14"/>
      <c r="I86" s="14"/>
      <c r="J86" s="14"/>
    </row>
    <row r="87" spans="1:10" ht="14.25" customHeight="1" x14ac:dyDescent="0.2">
      <c r="A87" s="22"/>
      <c r="B87" s="14"/>
      <c r="C87" s="14"/>
      <c r="D87" s="14"/>
      <c r="E87" s="14"/>
      <c r="F87" s="14"/>
      <c r="G87" s="14"/>
      <c r="H87" s="14"/>
      <c r="I87" s="14"/>
      <c r="J87" s="14"/>
    </row>
    <row r="88" spans="1:10" ht="14.25" customHeight="1" x14ac:dyDescent="0.2">
      <c r="A88" s="22"/>
      <c r="B88" s="14"/>
      <c r="C88" s="14"/>
      <c r="D88" s="14"/>
      <c r="E88" s="14"/>
      <c r="F88" s="14"/>
      <c r="G88" s="14"/>
      <c r="H88" s="14"/>
      <c r="I88" s="14"/>
      <c r="J88" s="14"/>
    </row>
    <row r="89" spans="1:10" ht="14.25" customHeight="1" x14ac:dyDescent="0.2">
      <c r="A89" s="22"/>
      <c r="B89" s="14"/>
      <c r="C89" s="14"/>
      <c r="D89" s="14"/>
      <c r="E89" s="14"/>
      <c r="F89" s="14"/>
      <c r="G89" s="14"/>
      <c r="H89" s="14"/>
      <c r="I89" s="14"/>
      <c r="J89" s="14"/>
    </row>
    <row r="90" spans="1:10" ht="14.25" customHeight="1" x14ac:dyDescent="0.2">
      <c r="A90" s="22"/>
      <c r="B90" s="14"/>
      <c r="C90" s="14"/>
      <c r="D90" s="14"/>
      <c r="E90" s="14"/>
      <c r="F90" s="14"/>
      <c r="G90" s="14"/>
      <c r="H90" s="14"/>
      <c r="I90" s="14"/>
      <c r="J90" s="14"/>
    </row>
    <row r="91" spans="1:10" ht="14.25" customHeight="1" x14ac:dyDescent="0.2">
      <c r="A91" s="22"/>
      <c r="B91" s="14"/>
      <c r="C91" s="14"/>
      <c r="D91" s="14"/>
      <c r="E91" s="14"/>
      <c r="F91" s="14"/>
      <c r="G91" s="14"/>
      <c r="H91" s="14"/>
      <c r="I91" s="14"/>
      <c r="J91" s="14"/>
    </row>
    <row r="92" spans="1:10" ht="14.25" customHeight="1" x14ac:dyDescent="0.2">
      <c r="A92" s="22"/>
      <c r="B92" s="14"/>
      <c r="C92" s="14"/>
      <c r="D92" s="14"/>
      <c r="E92" s="14"/>
      <c r="F92" s="14"/>
      <c r="G92" s="14"/>
      <c r="H92" s="14"/>
      <c r="I92" s="14"/>
      <c r="J92" s="14"/>
    </row>
    <row r="93" spans="1:10" ht="14.25" customHeight="1" x14ac:dyDescent="0.2">
      <c r="A93" s="22"/>
      <c r="B93" s="14"/>
      <c r="C93" s="14"/>
      <c r="D93" s="14"/>
      <c r="E93" s="14"/>
      <c r="F93" s="14"/>
      <c r="G93" s="14"/>
      <c r="H93" s="14"/>
      <c r="I93" s="14"/>
      <c r="J93" s="14"/>
    </row>
    <row r="94" spans="1:10" ht="14.25" customHeight="1" x14ac:dyDescent="0.2">
      <c r="A94" s="22"/>
      <c r="B94" s="14"/>
      <c r="C94" s="14"/>
      <c r="D94" s="14"/>
      <c r="E94" s="14"/>
      <c r="F94" s="14"/>
      <c r="G94" s="14"/>
      <c r="H94" s="14"/>
      <c r="I94" s="14"/>
      <c r="J94" s="14"/>
    </row>
    <row r="95" spans="1:10" ht="14.25" customHeight="1" x14ac:dyDescent="0.2">
      <c r="A95" s="22"/>
      <c r="B95" s="14"/>
      <c r="C95" s="14"/>
      <c r="D95" s="14"/>
      <c r="E95" s="14"/>
      <c r="F95" s="14"/>
      <c r="G95" s="14"/>
      <c r="H95" s="14"/>
      <c r="I95" s="14"/>
      <c r="J95" s="14"/>
    </row>
    <row r="96" spans="1:10" ht="14.25" customHeight="1" x14ac:dyDescent="0.2">
      <c r="A96" s="22"/>
      <c r="B96" s="14"/>
      <c r="C96" s="14"/>
      <c r="D96" s="14"/>
      <c r="E96" s="14"/>
      <c r="F96" s="14"/>
      <c r="G96" s="14"/>
      <c r="H96" s="14"/>
      <c r="I96" s="14"/>
      <c r="J96" s="14"/>
    </row>
    <row r="97" spans="1:10" ht="14.25" customHeight="1" x14ac:dyDescent="0.2">
      <c r="A97" s="22"/>
      <c r="B97" s="14"/>
      <c r="C97" s="14"/>
      <c r="D97" s="14"/>
      <c r="E97" s="14"/>
      <c r="F97" s="14"/>
      <c r="G97" s="14"/>
      <c r="H97" s="14"/>
      <c r="I97" s="14"/>
      <c r="J97" s="14"/>
    </row>
    <row r="98" spans="1:10" ht="14.25" customHeight="1" x14ac:dyDescent="0.2">
      <c r="A98" s="22"/>
      <c r="B98" s="14"/>
      <c r="C98" s="14"/>
      <c r="D98" s="14"/>
      <c r="E98" s="14"/>
      <c r="F98" s="14"/>
      <c r="G98" s="14"/>
      <c r="H98" s="14"/>
      <c r="I98" s="14"/>
      <c r="J98" s="14"/>
    </row>
    <row r="99" spans="1:10" ht="14.25" customHeight="1" x14ac:dyDescent="0.2">
      <c r="A99" s="22"/>
      <c r="B99" s="14"/>
      <c r="C99" s="14"/>
      <c r="D99" s="14"/>
      <c r="E99" s="14"/>
      <c r="F99" s="14"/>
      <c r="G99" s="14"/>
      <c r="H99" s="14"/>
      <c r="I99" s="14"/>
      <c r="J99" s="14"/>
    </row>
    <row r="100" spans="1:10" ht="14.25" customHeight="1" x14ac:dyDescent="0.2">
      <c r="A100" s="22"/>
      <c r="B100" s="14"/>
      <c r="C100" s="14"/>
      <c r="D100" s="14"/>
      <c r="E100" s="14"/>
      <c r="F100" s="14"/>
      <c r="G100" s="14"/>
      <c r="H100" s="14"/>
      <c r="I100" s="14"/>
      <c r="J100" s="14"/>
    </row>
    <row r="101" spans="1:10" ht="14.25" customHeight="1" x14ac:dyDescent="0.2">
      <c r="A101" s="22"/>
      <c r="B101" s="14"/>
      <c r="C101" s="14"/>
      <c r="D101" s="14"/>
      <c r="E101" s="14"/>
      <c r="F101" s="14"/>
      <c r="G101" s="14"/>
      <c r="H101" s="14"/>
      <c r="I101" s="14"/>
      <c r="J101" s="14"/>
    </row>
    <row r="102" spans="1:10" ht="14.25" customHeight="1" x14ac:dyDescent="0.2">
      <c r="A102" s="22"/>
      <c r="B102" s="14"/>
      <c r="C102" s="14"/>
      <c r="D102" s="14"/>
      <c r="E102" s="14"/>
      <c r="F102" s="14"/>
      <c r="G102" s="14"/>
      <c r="H102" s="14"/>
      <c r="I102" s="14"/>
      <c r="J102" s="14"/>
    </row>
    <row r="103" spans="1:10" ht="14.25" customHeight="1" x14ac:dyDescent="0.2">
      <c r="A103" s="22"/>
      <c r="B103" s="14"/>
      <c r="C103" s="14"/>
      <c r="D103" s="14"/>
      <c r="E103" s="14"/>
      <c r="F103" s="14"/>
      <c r="G103" s="14"/>
      <c r="H103" s="14"/>
      <c r="I103" s="14"/>
      <c r="J103" s="14"/>
    </row>
    <row r="104" spans="1:10" ht="14.25" customHeight="1" x14ac:dyDescent="0.2">
      <c r="A104" s="22"/>
      <c r="B104" s="14"/>
      <c r="C104" s="14"/>
      <c r="D104" s="14"/>
      <c r="E104" s="14"/>
      <c r="F104" s="14"/>
      <c r="G104" s="14"/>
      <c r="H104" s="14"/>
      <c r="I104" s="14"/>
      <c r="J104" s="14"/>
    </row>
    <row r="105" spans="1:10" ht="14.25" customHeight="1" x14ac:dyDescent="0.2">
      <c r="A105" s="22"/>
      <c r="B105" s="14"/>
      <c r="C105" s="14"/>
      <c r="D105" s="14"/>
      <c r="E105" s="14"/>
      <c r="F105" s="14"/>
      <c r="G105" s="14"/>
      <c r="H105" s="14"/>
      <c r="I105" s="14"/>
      <c r="J105" s="14"/>
    </row>
    <row r="106" spans="1:10" ht="14.25" customHeight="1" x14ac:dyDescent="0.2">
      <c r="A106" s="22"/>
      <c r="B106" s="14"/>
      <c r="C106" s="14"/>
      <c r="D106" s="14"/>
      <c r="E106" s="14"/>
      <c r="F106" s="14"/>
      <c r="G106" s="14"/>
      <c r="H106" s="14"/>
      <c r="I106" s="14"/>
      <c r="J106" s="14"/>
    </row>
    <row r="107" spans="1:10" ht="14.25" customHeight="1" x14ac:dyDescent="0.2">
      <c r="A107" s="22"/>
      <c r="B107" s="14"/>
      <c r="C107" s="14"/>
      <c r="D107" s="14"/>
      <c r="E107" s="14"/>
      <c r="F107" s="14"/>
      <c r="G107" s="14"/>
      <c r="H107" s="14"/>
      <c r="I107" s="14"/>
      <c r="J107" s="14"/>
    </row>
    <row r="108" spans="1:10" ht="14.25" customHeight="1" x14ac:dyDescent="0.2">
      <c r="A108" s="22"/>
      <c r="B108" s="14"/>
      <c r="C108" s="14"/>
      <c r="D108" s="14"/>
      <c r="E108" s="14"/>
      <c r="F108" s="14"/>
      <c r="G108" s="14"/>
      <c r="H108" s="14"/>
      <c r="I108" s="14"/>
      <c r="J108" s="14"/>
    </row>
    <row r="109" spans="1:10" ht="14.25" customHeight="1" x14ac:dyDescent="0.2">
      <c r="A109" s="22"/>
      <c r="B109" s="14"/>
      <c r="C109" s="14"/>
      <c r="D109" s="14"/>
      <c r="E109" s="14"/>
      <c r="F109" s="14"/>
      <c r="G109" s="14"/>
      <c r="H109" s="14"/>
      <c r="I109" s="14"/>
      <c r="J109" s="14"/>
    </row>
    <row r="110" spans="1:10" ht="14.25" customHeight="1" x14ac:dyDescent="0.2">
      <c r="A110" s="22"/>
      <c r="B110" s="14"/>
      <c r="C110" s="14"/>
      <c r="D110" s="14"/>
      <c r="E110" s="14"/>
      <c r="F110" s="14"/>
      <c r="G110" s="14"/>
      <c r="H110" s="14"/>
      <c r="I110" s="14"/>
      <c r="J110" s="14"/>
    </row>
    <row r="111" spans="1:10" ht="14.25" customHeight="1" x14ac:dyDescent="0.2">
      <c r="A111" s="22"/>
      <c r="B111" s="14"/>
      <c r="C111" s="14"/>
      <c r="D111" s="14"/>
      <c r="E111" s="14"/>
      <c r="F111" s="14"/>
      <c r="G111" s="14"/>
      <c r="H111" s="14"/>
      <c r="I111" s="14"/>
      <c r="J111" s="14"/>
    </row>
    <row r="112" spans="1:10" ht="14.25" customHeight="1" x14ac:dyDescent="0.2">
      <c r="A112" s="22"/>
      <c r="B112" s="14"/>
      <c r="C112" s="14"/>
      <c r="D112" s="14"/>
      <c r="E112" s="14"/>
      <c r="F112" s="14"/>
      <c r="G112" s="14"/>
      <c r="H112" s="14"/>
      <c r="I112" s="14"/>
      <c r="J112" s="14"/>
    </row>
    <row r="113" spans="1:10" ht="14.25" customHeight="1" x14ac:dyDescent="0.2">
      <c r="A113" s="22"/>
      <c r="B113" s="14"/>
      <c r="C113" s="14"/>
      <c r="D113" s="14"/>
      <c r="E113" s="14"/>
      <c r="F113" s="14"/>
      <c r="G113" s="14"/>
      <c r="H113" s="14"/>
      <c r="I113" s="14"/>
      <c r="J113" s="14"/>
    </row>
    <row r="114" spans="1:10" ht="14.25" customHeight="1" x14ac:dyDescent="0.2">
      <c r="A114" s="22"/>
      <c r="B114" s="14"/>
      <c r="C114" s="14"/>
      <c r="D114" s="14"/>
      <c r="E114" s="14"/>
      <c r="F114" s="14"/>
      <c r="G114" s="14"/>
      <c r="H114" s="14"/>
      <c r="I114" s="14"/>
      <c r="J114" s="14"/>
    </row>
    <row r="115" spans="1:10" ht="14.25" customHeight="1" x14ac:dyDescent="0.2">
      <c r="A115" s="22"/>
      <c r="B115" s="14"/>
      <c r="C115" s="14"/>
      <c r="D115" s="14"/>
      <c r="E115" s="14"/>
      <c r="F115" s="14"/>
      <c r="G115" s="14"/>
      <c r="H115" s="14"/>
      <c r="I115" s="14"/>
      <c r="J115" s="14"/>
    </row>
    <row r="116" spans="1:10" ht="14.25" customHeight="1" x14ac:dyDescent="0.2">
      <c r="A116" s="22"/>
      <c r="B116" s="14"/>
      <c r="C116" s="14"/>
      <c r="D116" s="14"/>
      <c r="E116" s="14"/>
      <c r="F116" s="14"/>
      <c r="G116" s="14"/>
      <c r="H116" s="14"/>
      <c r="I116" s="14"/>
      <c r="J116" s="14"/>
    </row>
    <row r="117" spans="1:10" ht="14.25" customHeight="1" x14ac:dyDescent="0.2">
      <c r="A117" s="22"/>
      <c r="B117" s="14"/>
      <c r="C117" s="14"/>
      <c r="D117" s="14"/>
      <c r="E117" s="14"/>
      <c r="F117" s="14"/>
      <c r="G117" s="14"/>
      <c r="H117" s="14"/>
      <c r="I117" s="14"/>
      <c r="J117" s="14"/>
    </row>
    <row r="118" spans="1:10" ht="14.25" customHeight="1" x14ac:dyDescent="0.2">
      <c r="A118" s="22"/>
      <c r="B118" s="14"/>
      <c r="C118" s="14"/>
      <c r="D118" s="14"/>
      <c r="E118" s="14"/>
      <c r="F118" s="14"/>
      <c r="G118" s="14"/>
      <c r="H118" s="14"/>
      <c r="I118" s="14"/>
      <c r="J118" s="14"/>
    </row>
    <row r="119" spans="1:10" ht="14.25" customHeight="1" x14ac:dyDescent="0.2">
      <c r="A119" s="22"/>
      <c r="B119" s="14"/>
      <c r="C119" s="14"/>
      <c r="D119" s="14"/>
      <c r="E119" s="14"/>
      <c r="F119" s="14"/>
      <c r="G119" s="14"/>
      <c r="H119" s="14"/>
      <c r="I119" s="14"/>
      <c r="J119" s="14"/>
    </row>
    <row r="120" spans="1:10" ht="14.25" customHeight="1" x14ac:dyDescent="0.2">
      <c r="A120" s="22"/>
      <c r="B120" s="14"/>
      <c r="C120" s="14"/>
      <c r="D120" s="14"/>
      <c r="E120" s="14"/>
      <c r="F120" s="14"/>
      <c r="G120" s="14"/>
      <c r="H120" s="14"/>
      <c r="I120" s="14"/>
      <c r="J120" s="14"/>
    </row>
    <row r="121" spans="1:10" ht="14.25" customHeight="1" x14ac:dyDescent="0.2">
      <c r="A121" s="22"/>
      <c r="B121" s="14"/>
      <c r="C121" s="14"/>
      <c r="D121" s="14"/>
      <c r="E121" s="14"/>
      <c r="F121" s="14"/>
      <c r="G121" s="14"/>
      <c r="H121" s="14"/>
      <c r="I121" s="14"/>
      <c r="J121" s="14"/>
    </row>
    <row r="122" spans="1:10" ht="14.25" customHeight="1" x14ac:dyDescent="0.2">
      <c r="A122" s="22"/>
      <c r="B122" s="14"/>
      <c r="C122" s="14"/>
      <c r="D122" s="14"/>
      <c r="E122" s="14"/>
      <c r="F122" s="14"/>
      <c r="G122" s="14"/>
      <c r="H122" s="14"/>
      <c r="I122" s="14"/>
      <c r="J122" s="14"/>
    </row>
    <row r="123" spans="1:10" ht="14.25" customHeight="1" x14ac:dyDescent="0.2">
      <c r="A123" s="22"/>
      <c r="B123" s="14"/>
      <c r="C123" s="14"/>
      <c r="D123" s="14"/>
      <c r="E123" s="14"/>
      <c r="F123" s="14"/>
      <c r="G123" s="14"/>
      <c r="H123" s="14"/>
      <c r="I123" s="14"/>
      <c r="J123" s="14"/>
    </row>
    <row r="124" spans="1:10" ht="14.25" customHeight="1" x14ac:dyDescent="0.2">
      <c r="A124" s="22"/>
      <c r="B124" s="14"/>
      <c r="C124" s="14"/>
      <c r="D124" s="14"/>
      <c r="E124" s="14"/>
      <c r="F124" s="14"/>
      <c r="G124" s="14"/>
      <c r="H124" s="14"/>
      <c r="I124" s="14"/>
      <c r="J124" s="14"/>
    </row>
    <row r="125" spans="1:10" ht="14.25" customHeight="1" x14ac:dyDescent="0.2">
      <c r="A125" s="22"/>
      <c r="B125" s="14"/>
      <c r="C125" s="14"/>
      <c r="D125" s="14"/>
      <c r="E125" s="14"/>
      <c r="F125" s="14"/>
      <c r="G125" s="14"/>
      <c r="H125" s="14"/>
      <c r="I125" s="14"/>
      <c r="J125" s="14"/>
    </row>
    <row r="126" spans="1:10" ht="14.25" customHeight="1" x14ac:dyDescent="0.2">
      <c r="A126" s="22"/>
      <c r="B126" s="14"/>
      <c r="C126" s="14"/>
      <c r="D126" s="14"/>
      <c r="E126" s="14"/>
      <c r="F126" s="14"/>
      <c r="G126" s="14"/>
      <c r="H126" s="14"/>
      <c r="I126" s="14"/>
      <c r="J126" s="14"/>
    </row>
    <row r="127" spans="1:10" ht="14.25" customHeight="1" x14ac:dyDescent="0.2">
      <c r="A127" s="22"/>
      <c r="B127" s="14"/>
      <c r="C127" s="14"/>
      <c r="D127" s="14"/>
      <c r="E127" s="14"/>
      <c r="F127" s="14"/>
      <c r="G127" s="14"/>
      <c r="H127" s="14"/>
      <c r="I127" s="14"/>
      <c r="J127" s="14"/>
    </row>
    <row r="128" spans="1:10" ht="14.25" customHeight="1" x14ac:dyDescent="0.2">
      <c r="A128" s="22"/>
      <c r="B128" s="14"/>
      <c r="C128" s="14"/>
      <c r="D128" s="14"/>
      <c r="E128" s="14"/>
      <c r="F128" s="14"/>
      <c r="G128" s="14"/>
      <c r="H128" s="14"/>
      <c r="I128" s="14"/>
      <c r="J128" s="14"/>
    </row>
    <row r="129" spans="1:10" ht="14.25" customHeight="1" x14ac:dyDescent="0.2">
      <c r="A129" s="22"/>
      <c r="B129" s="14"/>
      <c r="C129" s="14"/>
      <c r="D129" s="14"/>
      <c r="E129" s="14"/>
      <c r="F129" s="14"/>
      <c r="G129" s="14"/>
      <c r="H129" s="14"/>
      <c r="I129" s="14"/>
      <c r="J129" s="14"/>
    </row>
    <row r="130" spans="1:10" ht="14.25" customHeight="1" x14ac:dyDescent="0.2">
      <c r="A130" s="22"/>
      <c r="B130" s="14"/>
      <c r="C130" s="14"/>
      <c r="D130" s="14"/>
      <c r="E130" s="14"/>
      <c r="F130" s="14"/>
      <c r="G130" s="14"/>
      <c r="H130" s="14"/>
      <c r="I130" s="14"/>
      <c r="J130" s="14"/>
    </row>
    <row r="131" spans="1:10" ht="14.25" customHeight="1" x14ac:dyDescent="0.2">
      <c r="A131" s="22"/>
      <c r="B131" s="14"/>
      <c r="C131" s="14"/>
      <c r="D131" s="14"/>
      <c r="E131" s="14"/>
      <c r="F131" s="14"/>
      <c r="G131" s="14"/>
      <c r="H131" s="14"/>
      <c r="I131" s="14"/>
      <c r="J131" s="14"/>
    </row>
    <row r="132" spans="1:10" ht="14.25" customHeight="1" x14ac:dyDescent="0.2">
      <c r="A132" s="22"/>
      <c r="B132" s="14"/>
      <c r="C132" s="14"/>
      <c r="D132" s="14"/>
      <c r="E132" s="14"/>
      <c r="F132" s="14"/>
      <c r="G132" s="14"/>
      <c r="H132" s="14"/>
      <c r="I132" s="14"/>
      <c r="J132" s="14"/>
    </row>
    <row r="133" spans="1:10" ht="14.25" customHeight="1" x14ac:dyDescent="0.2">
      <c r="A133" s="22"/>
      <c r="B133" s="14"/>
      <c r="C133" s="14"/>
      <c r="D133" s="14"/>
      <c r="E133" s="14"/>
      <c r="F133" s="14"/>
      <c r="G133" s="14"/>
      <c r="H133" s="14"/>
      <c r="I133" s="14"/>
      <c r="J133" s="14"/>
    </row>
    <row r="134" spans="1:10" ht="14.25" customHeight="1" x14ac:dyDescent="0.2">
      <c r="A134" s="22"/>
      <c r="B134" s="14"/>
      <c r="C134" s="14"/>
      <c r="D134" s="14"/>
      <c r="E134" s="14"/>
      <c r="F134" s="14"/>
      <c r="G134" s="14"/>
      <c r="H134" s="14"/>
      <c r="I134" s="14"/>
      <c r="J134" s="14"/>
    </row>
    <row r="135" spans="1:10" ht="14.25" customHeight="1" x14ac:dyDescent="0.2">
      <c r="A135" s="22"/>
      <c r="B135" s="14"/>
      <c r="C135" s="14"/>
      <c r="D135" s="14"/>
      <c r="E135" s="14"/>
      <c r="F135" s="14"/>
      <c r="G135" s="14"/>
      <c r="H135" s="14"/>
      <c r="I135" s="14"/>
      <c r="J135" s="14"/>
    </row>
    <row r="136" spans="1:10" ht="14.25" customHeight="1" x14ac:dyDescent="0.2">
      <c r="A136" s="22"/>
      <c r="B136" s="14"/>
      <c r="C136" s="14"/>
      <c r="D136" s="14"/>
      <c r="E136" s="14"/>
      <c r="F136" s="14"/>
      <c r="G136" s="14"/>
      <c r="H136" s="14"/>
      <c r="I136" s="14"/>
      <c r="J136" s="14"/>
    </row>
    <row r="137" spans="1:10" ht="14.25" customHeight="1" x14ac:dyDescent="0.2">
      <c r="A137" s="22"/>
      <c r="B137" s="14"/>
      <c r="C137" s="14"/>
      <c r="D137" s="14"/>
      <c r="E137" s="14"/>
      <c r="F137" s="14"/>
      <c r="G137" s="14"/>
      <c r="H137" s="14"/>
      <c r="I137" s="14"/>
      <c r="J137" s="14"/>
    </row>
    <row r="138" spans="1:10" ht="14.25" customHeight="1" x14ac:dyDescent="0.2">
      <c r="A138" s="22"/>
      <c r="B138" s="14"/>
      <c r="C138" s="14"/>
      <c r="D138" s="14"/>
      <c r="E138" s="14"/>
      <c r="F138" s="14"/>
      <c r="G138" s="14"/>
      <c r="H138" s="14"/>
      <c r="I138" s="14"/>
      <c r="J138" s="14"/>
    </row>
    <row r="139" spans="1:10" ht="14.25" customHeight="1" x14ac:dyDescent="0.2">
      <c r="A139" s="22"/>
      <c r="B139" s="14"/>
      <c r="C139" s="14"/>
      <c r="D139" s="14"/>
      <c r="E139" s="14"/>
      <c r="F139" s="14"/>
      <c r="G139" s="14"/>
      <c r="H139" s="14"/>
      <c r="I139" s="14"/>
      <c r="J139" s="14"/>
    </row>
    <row r="140" spans="1:10" ht="14.25" customHeight="1" x14ac:dyDescent="0.2">
      <c r="A140" s="22"/>
      <c r="B140" s="14"/>
      <c r="C140" s="14"/>
      <c r="D140" s="14"/>
      <c r="E140" s="14"/>
      <c r="F140" s="14"/>
      <c r="G140" s="14"/>
      <c r="H140" s="14"/>
      <c r="I140" s="14"/>
      <c r="J140" s="14"/>
    </row>
    <row r="141" spans="1:10" ht="14.25" customHeight="1" x14ac:dyDescent="0.2">
      <c r="A141" s="22"/>
      <c r="B141" s="14"/>
      <c r="C141" s="14"/>
      <c r="D141" s="14"/>
      <c r="E141" s="14"/>
      <c r="F141" s="14"/>
      <c r="G141" s="14"/>
      <c r="H141" s="14"/>
      <c r="I141" s="14"/>
      <c r="J141" s="14"/>
    </row>
    <row r="142" spans="1:10" ht="14.25" customHeight="1" x14ac:dyDescent="0.2">
      <c r="A142" s="22"/>
      <c r="B142" s="14"/>
      <c r="C142" s="14"/>
      <c r="D142" s="14"/>
      <c r="E142" s="14"/>
      <c r="F142" s="14"/>
      <c r="G142" s="14"/>
      <c r="H142" s="14"/>
      <c r="I142" s="14"/>
      <c r="J142" s="14"/>
    </row>
    <row r="143" spans="1:10" ht="14.25" customHeight="1" x14ac:dyDescent="0.2">
      <c r="A143" s="22"/>
      <c r="B143" s="14"/>
      <c r="C143" s="14"/>
      <c r="D143" s="14"/>
      <c r="E143" s="14"/>
      <c r="F143" s="14"/>
      <c r="G143" s="14"/>
      <c r="H143" s="14"/>
      <c r="I143" s="14"/>
      <c r="J143" s="14"/>
    </row>
    <row r="144" spans="1:10" ht="14.25" customHeight="1" x14ac:dyDescent="0.2">
      <c r="A144" s="22"/>
      <c r="B144" s="14"/>
      <c r="C144" s="14"/>
      <c r="D144" s="14"/>
      <c r="E144" s="14"/>
      <c r="F144" s="14"/>
      <c r="G144" s="14"/>
      <c r="H144" s="14"/>
      <c r="I144" s="14"/>
      <c r="J144" s="14"/>
    </row>
    <row r="145" spans="1:10" ht="14.25" customHeight="1" x14ac:dyDescent="0.2">
      <c r="A145" s="22"/>
      <c r="B145" s="14"/>
      <c r="C145" s="14"/>
      <c r="D145" s="14"/>
      <c r="E145" s="14"/>
      <c r="F145" s="14"/>
      <c r="G145" s="14"/>
      <c r="H145" s="14"/>
      <c r="I145" s="14"/>
      <c r="J145" s="14"/>
    </row>
    <row r="146" spans="1:10" ht="14.25" customHeight="1" x14ac:dyDescent="0.2">
      <c r="A146" s="22"/>
      <c r="B146" s="14"/>
      <c r="C146" s="14"/>
      <c r="D146" s="14"/>
      <c r="E146" s="14"/>
      <c r="F146" s="14"/>
      <c r="G146" s="14"/>
      <c r="H146" s="14"/>
      <c r="I146" s="14"/>
      <c r="J146" s="14"/>
    </row>
    <row r="147" spans="1:10" ht="14.25" customHeight="1" x14ac:dyDescent="0.2">
      <c r="A147" s="22"/>
      <c r="B147" s="14"/>
      <c r="C147" s="14"/>
      <c r="D147" s="14"/>
      <c r="E147" s="14"/>
      <c r="F147" s="14"/>
      <c r="G147" s="14"/>
      <c r="H147" s="14"/>
      <c r="I147" s="14"/>
      <c r="J147" s="14"/>
    </row>
    <row r="148" spans="1:10" ht="14.25" customHeight="1" x14ac:dyDescent="0.2">
      <c r="A148" s="22"/>
      <c r="B148" s="14"/>
      <c r="C148" s="14"/>
      <c r="D148" s="14"/>
      <c r="E148" s="14"/>
      <c r="F148" s="14"/>
      <c r="G148" s="14"/>
      <c r="H148" s="14"/>
      <c r="I148" s="14"/>
      <c r="J148" s="14"/>
    </row>
    <row r="149" spans="1:10" ht="14.25" customHeight="1" x14ac:dyDescent="0.2">
      <c r="A149" s="22"/>
      <c r="B149" s="14"/>
      <c r="C149" s="14"/>
      <c r="D149" s="14"/>
      <c r="E149" s="14"/>
      <c r="F149" s="14"/>
      <c r="G149" s="14"/>
      <c r="H149" s="14"/>
      <c r="I149" s="14"/>
      <c r="J149" s="14"/>
    </row>
    <row r="150" spans="1:10" ht="14.25" customHeight="1" x14ac:dyDescent="0.2">
      <c r="A150" s="22"/>
      <c r="B150" s="14"/>
      <c r="C150" s="14"/>
      <c r="D150" s="14"/>
      <c r="E150" s="14"/>
      <c r="F150" s="14"/>
      <c r="G150" s="14"/>
      <c r="H150" s="14"/>
      <c r="I150" s="14"/>
      <c r="J150" s="14"/>
    </row>
    <row r="151" spans="1:10" ht="14.25" customHeight="1" x14ac:dyDescent="0.2">
      <c r="A151" s="22"/>
      <c r="B151" s="14"/>
      <c r="C151" s="14"/>
      <c r="D151" s="14"/>
      <c r="E151" s="14"/>
      <c r="F151" s="14"/>
      <c r="G151" s="14"/>
      <c r="H151" s="14"/>
      <c r="I151" s="14"/>
      <c r="J151" s="14"/>
    </row>
    <row r="152" spans="1:10" ht="14.25" customHeight="1" x14ac:dyDescent="0.2">
      <c r="A152" s="22"/>
      <c r="B152" s="14"/>
      <c r="C152" s="14"/>
      <c r="D152" s="14"/>
      <c r="E152" s="14"/>
      <c r="F152" s="14"/>
      <c r="G152" s="14"/>
      <c r="H152" s="14"/>
      <c r="I152" s="14"/>
      <c r="J152" s="14"/>
    </row>
    <row r="153" spans="1:10" ht="14.25" customHeight="1" x14ac:dyDescent="0.2">
      <c r="A153" s="22"/>
      <c r="B153" s="14"/>
      <c r="C153" s="14"/>
      <c r="D153" s="14"/>
      <c r="E153" s="14"/>
      <c r="F153" s="14"/>
      <c r="G153" s="14"/>
      <c r="H153" s="14"/>
      <c r="I153" s="14"/>
      <c r="J153" s="14"/>
    </row>
    <row r="154" spans="1:10" ht="14.25" customHeight="1" x14ac:dyDescent="0.2">
      <c r="A154" s="22"/>
      <c r="B154" s="14"/>
      <c r="C154" s="14"/>
      <c r="D154" s="14"/>
      <c r="E154" s="14"/>
      <c r="F154" s="14"/>
      <c r="G154" s="14"/>
      <c r="H154" s="14"/>
      <c r="I154" s="14"/>
      <c r="J154" s="14"/>
    </row>
    <row r="155" spans="1:10" ht="14.25" customHeight="1" x14ac:dyDescent="0.2">
      <c r="A155" s="22"/>
      <c r="B155" s="14"/>
      <c r="C155" s="14"/>
      <c r="D155" s="14"/>
      <c r="E155" s="14"/>
      <c r="F155" s="14"/>
      <c r="G155" s="14"/>
      <c r="H155" s="14"/>
      <c r="I155" s="14"/>
      <c r="J155" s="14"/>
    </row>
    <row r="156" spans="1:10" ht="14.25" customHeight="1" x14ac:dyDescent="0.2">
      <c r="A156" s="22"/>
      <c r="B156" s="14"/>
      <c r="C156" s="14"/>
      <c r="D156" s="14"/>
      <c r="E156" s="14"/>
      <c r="F156" s="14"/>
      <c r="G156" s="14"/>
      <c r="H156" s="14"/>
      <c r="I156" s="14"/>
      <c r="J156" s="14"/>
    </row>
    <row r="157" spans="1:10" ht="14.25" customHeight="1" x14ac:dyDescent="0.2">
      <c r="A157" s="22"/>
      <c r="B157" s="14"/>
      <c r="C157" s="14"/>
      <c r="D157" s="14"/>
      <c r="E157" s="14"/>
      <c r="F157" s="14"/>
      <c r="G157" s="14"/>
      <c r="H157" s="14"/>
      <c r="I157" s="14"/>
      <c r="J157" s="14"/>
    </row>
    <row r="158" spans="1:10" ht="14.25" customHeight="1" x14ac:dyDescent="0.2">
      <c r="A158" s="22"/>
      <c r="B158" s="14"/>
      <c r="C158" s="14"/>
      <c r="D158" s="14"/>
      <c r="E158" s="14"/>
      <c r="F158" s="14"/>
      <c r="G158" s="14"/>
      <c r="H158" s="14"/>
      <c r="I158" s="14"/>
      <c r="J158" s="14"/>
    </row>
    <row r="159" spans="1:10" ht="14.25" customHeight="1" x14ac:dyDescent="0.2">
      <c r="A159" s="22"/>
      <c r="B159" s="14"/>
      <c r="C159" s="14"/>
      <c r="D159" s="14"/>
      <c r="E159" s="14"/>
      <c r="F159" s="14"/>
      <c r="G159" s="14"/>
      <c r="H159" s="14"/>
      <c r="I159" s="14"/>
      <c r="J159" s="14"/>
    </row>
    <row r="160" spans="1:10" ht="14.25" customHeight="1" x14ac:dyDescent="0.2">
      <c r="A160" s="22"/>
      <c r="B160" s="14"/>
      <c r="C160" s="14"/>
      <c r="D160" s="14"/>
      <c r="E160" s="14"/>
      <c r="F160" s="14"/>
      <c r="G160" s="14"/>
      <c r="H160" s="14"/>
      <c r="I160" s="14"/>
      <c r="J160" s="14"/>
    </row>
    <row r="161" spans="1:10" ht="14.25" customHeight="1" x14ac:dyDescent="0.2">
      <c r="A161" s="22"/>
      <c r="B161" s="14"/>
      <c r="C161" s="14"/>
      <c r="D161" s="14"/>
      <c r="E161" s="14"/>
      <c r="F161" s="14"/>
      <c r="G161" s="14"/>
      <c r="H161" s="14"/>
      <c r="I161" s="14"/>
      <c r="J161" s="14"/>
    </row>
    <row r="162" spans="1:10" ht="14.25" customHeight="1" x14ac:dyDescent="0.2">
      <c r="A162" s="22"/>
      <c r="B162" s="14"/>
      <c r="C162" s="14"/>
      <c r="D162" s="14"/>
      <c r="E162" s="14"/>
      <c r="F162" s="14"/>
      <c r="G162" s="14"/>
      <c r="H162" s="14"/>
      <c r="I162" s="14"/>
      <c r="J162" s="14"/>
    </row>
    <row r="163" spans="1:10" ht="14.25" customHeight="1" x14ac:dyDescent="0.2">
      <c r="A163" s="22"/>
      <c r="B163" s="14"/>
      <c r="C163" s="14"/>
      <c r="D163" s="14"/>
      <c r="E163" s="14"/>
      <c r="F163" s="14"/>
      <c r="G163" s="14"/>
      <c r="H163" s="14"/>
      <c r="I163" s="14"/>
      <c r="J163" s="14"/>
    </row>
    <row r="164" spans="1:10" ht="14.25" customHeight="1" x14ac:dyDescent="0.2">
      <c r="A164" s="22"/>
      <c r="B164" s="14"/>
      <c r="C164" s="14"/>
      <c r="D164" s="14"/>
      <c r="E164" s="14"/>
      <c r="F164" s="14"/>
      <c r="G164" s="14"/>
      <c r="H164" s="14"/>
      <c r="I164" s="14"/>
      <c r="J164" s="14"/>
    </row>
    <row r="165" spans="1:10" ht="14.25" customHeight="1" x14ac:dyDescent="0.2">
      <c r="A165" s="22"/>
      <c r="B165" s="14"/>
      <c r="C165" s="14"/>
      <c r="D165" s="14"/>
      <c r="E165" s="14"/>
      <c r="F165" s="14"/>
      <c r="G165" s="14"/>
      <c r="H165" s="14"/>
      <c r="I165" s="14"/>
      <c r="J165" s="14"/>
    </row>
    <row r="166" spans="1:10" ht="14.25" customHeight="1" x14ac:dyDescent="0.2">
      <c r="A166" s="22"/>
      <c r="B166" s="14"/>
      <c r="C166" s="14"/>
      <c r="D166" s="14"/>
      <c r="E166" s="14"/>
      <c r="F166" s="14"/>
      <c r="G166" s="14"/>
      <c r="H166" s="14"/>
      <c r="I166" s="14"/>
      <c r="J166" s="14"/>
    </row>
    <row r="167" spans="1:10" ht="14.25" customHeight="1" x14ac:dyDescent="0.2">
      <c r="A167" s="22"/>
      <c r="B167" s="14"/>
      <c r="C167" s="14"/>
      <c r="D167" s="14"/>
      <c r="E167" s="14"/>
      <c r="F167" s="14"/>
      <c r="G167" s="14"/>
      <c r="H167" s="14"/>
      <c r="I167" s="14"/>
      <c r="J167" s="14"/>
    </row>
    <row r="168" spans="1:10" ht="14.25" customHeight="1" x14ac:dyDescent="0.2">
      <c r="A168" s="22"/>
      <c r="B168" s="14"/>
      <c r="C168" s="14"/>
      <c r="D168" s="14"/>
      <c r="E168" s="14"/>
      <c r="F168" s="14"/>
      <c r="G168" s="14"/>
      <c r="H168" s="14"/>
      <c r="I168" s="14"/>
      <c r="J168" s="14"/>
    </row>
    <row r="169" spans="1:10" ht="14.25" customHeight="1" x14ac:dyDescent="0.2">
      <c r="A169" s="22"/>
      <c r="B169" s="14"/>
      <c r="C169" s="14"/>
      <c r="D169" s="14"/>
      <c r="E169" s="14"/>
      <c r="F169" s="14"/>
      <c r="G169" s="14"/>
      <c r="H169" s="14"/>
      <c r="I169" s="14"/>
      <c r="J169" s="14"/>
    </row>
    <row r="170" spans="1:10" ht="14.25" customHeight="1" x14ac:dyDescent="0.2">
      <c r="A170" s="22"/>
      <c r="B170" s="14"/>
      <c r="C170" s="14"/>
      <c r="D170" s="14"/>
      <c r="E170" s="14"/>
      <c r="F170" s="14"/>
      <c r="G170" s="14"/>
      <c r="H170" s="14"/>
      <c r="I170" s="14"/>
      <c r="J170" s="14"/>
    </row>
    <row r="171" spans="1:10" ht="14.25" customHeight="1" x14ac:dyDescent="0.2">
      <c r="A171" s="22"/>
      <c r="B171" s="14"/>
      <c r="C171" s="14"/>
      <c r="D171" s="14"/>
      <c r="E171" s="14"/>
      <c r="F171" s="14"/>
      <c r="G171" s="14"/>
      <c r="H171" s="14"/>
      <c r="I171" s="14"/>
      <c r="J171" s="14"/>
    </row>
    <row r="172" spans="1:10" ht="14.25" customHeight="1" x14ac:dyDescent="0.2">
      <c r="A172" s="22"/>
      <c r="B172" s="14"/>
      <c r="C172" s="14"/>
      <c r="D172" s="14"/>
      <c r="E172" s="14"/>
      <c r="F172" s="14"/>
      <c r="G172" s="14"/>
      <c r="H172" s="14"/>
      <c r="I172" s="14"/>
      <c r="J172" s="14"/>
    </row>
    <row r="173" spans="1:10" ht="14.25" customHeight="1" x14ac:dyDescent="0.2">
      <c r="A173" s="22"/>
      <c r="B173" s="14"/>
      <c r="C173" s="14"/>
      <c r="D173" s="14"/>
      <c r="E173" s="14"/>
      <c r="F173" s="14"/>
      <c r="G173" s="14"/>
      <c r="H173" s="14"/>
      <c r="I173" s="14"/>
      <c r="J173" s="14"/>
    </row>
    <row r="174" spans="1:10" ht="14.25" customHeight="1" x14ac:dyDescent="0.2">
      <c r="A174" s="22"/>
      <c r="B174" s="14"/>
      <c r="C174" s="14"/>
      <c r="D174" s="14"/>
      <c r="E174" s="14"/>
      <c r="F174" s="14"/>
      <c r="G174" s="14"/>
      <c r="H174" s="14"/>
      <c r="I174" s="14"/>
      <c r="J174" s="14"/>
    </row>
    <row r="175" spans="1:10" ht="14.25" customHeight="1" x14ac:dyDescent="0.2">
      <c r="A175" s="22"/>
      <c r="B175" s="14"/>
      <c r="C175" s="14"/>
      <c r="D175" s="14"/>
      <c r="E175" s="14"/>
      <c r="F175" s="14"/>
      <c r="G175" s="14"/>
      <c r="H175" s="14"/>
      <c r="I175" s="14"/>
      <c r="J175" s="14"/>
    </row>
    <row r="176" spans="1:10" ht="14.25" customHeight="1" x14ac:dyDescent="0.2">
      <c r="A176" s="22"/>
      <c r="B176" s="14"/>
      <c r="C176" s="14"/>
      <c r="D176" s="14"/>
      <c r="E176" s="14"/>
      <c r="F176" s="14"/>
      <c r="G176" s="14"/>
      <c r="H176" s="14"/>
      <c r="I176" s="14"/>
      <c r="J176" s="14"/>
    </row>
    <row r="177" spans="1:10" ht="14.25" customHeight="1" x14ac:dyDescent="0.2">
      <c r="A177" s="22"/>
      <c r="B177" s="14"/>
      <c r="C177" s="14"/>
      <c r="D177" s="14"/>
      <c r="E177" s="14"/>
      <c r="F177" s="14"/>
      <c r="G177" s="14"/>
      <c r="H177" s="14"/>
      <c r="I177" s="14"/>
      <c r="J177" s="14"/>
    </row>
    <row r="178" spans="1:10" ht="14.25" customHeight="1" x14ac:dyDescent="0.2">
      <c r="A178" s="22"/>
      <c r="B178" s="14"/>
      <c r="C178" s="14"/>
      <c r="D178" s="14"/>
      <c r="E178" s="14"/>
      <c r="F178" s="14"/>
      <c r="G178" s="14"/>
      <c r="H178" s="14"/>
      <c r="I178" s="14"/>
      <c r="J178" s="14"/>
    </row>
    <row r="179" spans="1:10" ht="14.25" customHeight="1" x14ac:dyDescent="0.2">
      <c r="A179" s="22"/>
      <c r="B179" s="14"/>
      <c r="C179" s="14"/>
      <c r="D179" s="14"/>
      <c r="E179" s="14"/>
      <c r="F179" s="14"/>
      <c r="G179" s="14"/>
      <c r="H179" s="14"/>
      <c r="I179" s="14"/>
      <c r="J179" s="14"/>
    </row>
    <row r="180" spans="1:10" ht="14.25" customHeight="1" x14ac:dyDescent="0.2">
      <c r="A180" s="22"/>
      <c r="B180" s="14"/>
      <c r="C180" s="14"/>
      <c r="D180" s="14"/>
      <c r="E180" s="14"/>
      <c r="F180" s="14"/>
      <c r="G180" s="14"/>
      <c r="H180" s="14"/>
      <c r="I180" s="14"/>
      <c r="J180" s="14"/>
    </row>
    <row r="181" spans="1:10" ht="14.25" customHeight="1" x14ac:dyDescent="0.2">
      <c r="A181" s="22"/>
      <c r="B181" s="14"/>
      <c r="C181" s="14"/>
      <c r="D181" s="14"/>
      <c r="E181" s="14"/>
      <c r="F181" s="14"/>
      <c r="G181" s="14"/>
      <c r="H181" s="14"/>
      <c r="I181" s="14"/>
      <c r="J181" s="14"/>
    </row>
    <row r="182" spans="1:10" ht="14.25" customHeight="1" x14ac:dyDescent="0.2">
      <c r="A182" s="22"/>
      <c r="B182" s="14"/>
      <c r="C182" s="14"/>
      <c r="D182" s="14"/>
      <c r="E182" s="14"/>
      <c r="F182" s="14"/>
      <c r="G182" s="14"/>
      <c r="H182" s="14"/>
      <c r="I182" s="14"/>
      <c r="J182" s="14"/>
    </row>
    <row r="183" spans="1:10" ht="14.25" customHeight="1" x14ac:dyDescent="0.2">
      <c r="A183" s="22"/>
      <c r="B183" s="14"/>
      <c r="C183" s="14"/>
      <c r="D183" s="14"/>
      <c r="E183" s="14"/>
      <c r="F183" s="14"/>
      <c r="G183" s="14"/>
      <c r="H183" s="14"/>
      <c r="I183" s="14"/>
      <c r="J183" s="14"/>
    </row>
    <row r="184" spans="1:10" ht="14.25" customHeight="1" x14ac:dyDescent="0.2">
      <c r="A184" s="22"/>
      <c r="B184" s="14"/>
      <c r="C184" s="14"/>
      <c r="D184" s="14"/>
      <c r="E184" s="14"/>
      <c r="F184" s="14"/>
      <c r="G184" s="14"/>
      <c r="H184" s="14"/>
      <c r="I184" s="14"/>
      <c r="J184" s="14"/>
    </row>
    <row r="185" spans="1:10" ht="14.25" customHeight="1" x14ac:dyDescent="0.2">
      <c r="A185" s="22"/>
      <c r="B185" s="14"/>
      <c r="C185" s="14"/>
      <c r="D185" s="14"/>
      <c r="E185" s="14"/>
      <c r="F185" s="14"/>
      <c r="G185" s="14"/>
      <c r="H185" s="14"/>
      <c r="I185" s="14"/>
      <c r="J185" s="14"/>
    </row>
    <row r="186" spans="1:10" ht="14.25" customHeight="1" x14ac:dyDescent="0.2">
      <c r="A186" s="22"/>
      <c r="B186" s="14"/>
      <c r="C186" s="14"/>
      <c r="D186" s="14"/>
      <c r="E186" s="14"/>
      <c r="F186" s="14"/>
      <c r="G186" s="14"/>
      <c r="H186" s="14"/>
      <c r="I186" s="14"/>
      <c r="J186" s="14"/>
    </row>
    <row r="187" spans="1:10" ht="14.25" customHeight="1" x14ac:dyDescent="0.2">
      <c r="A187" s="22"/>
      <c r="B187" s="14"/>
      <c r="C187" s="14"/>
      <c r="D187" s="14"/>
      <c r="E187" s="14"/>
      <c r="F187" s="14"/>
      <c r="G187" s="14"/>
      <c r="H187" s="14"/>
      <c r="I187" s="14"/>
      <c r="J187" s="14"/>
    </row>
    <row r="188" spans="1:10" ht="14.25" customHeight="1" x14ac:dyDescent="0.2">
      <c r="A188" s="22"/>
      <c r="B188" s="14"/>
      <c r="C188" s="14"/>
      <c r="D188" s="14"/>
      <c r="E188" s="14"/>
      <c r="F188" s="14"/>
      <c r="G188" s="14"/>
      <c r="H188" s="14"/>
      <c r="I188" s="14"/>
      <c r="J188" s="14"/>
    </row>
    <row r="189" spans="1:10" ht="14.25" customHeight="1" x14ac:dyDescent="0.2">
      <c r="A189" s="22"/>
      <c r="B189" s="14"/>
      <c r="C189" s="14"/>
      <c r="D189" s="14"/>
      <c r="E189" s="14"/>
      <c r="F189" s="14"/>
      <c r="G189" s="14"/>
      <c r="H189" s="14"/>
      <c r="I189" s="14"/>
      <c r="J189" s="14"/>
    </row>
    <row r="190" spans="1:10" ht="14.25" customHeight="1" x14ac:dyDescent="0.2">
      <c r="A190" s="22"/>
      <c r="B190" s="14"/>
      <c r="C190" s="14"/>
      <c r="D190" s="14"/>
      <c r="E190" s="14"/>
      <c r="F190" s="14"/>
      <c r="G190" s="14"/>
      <c r="H190" s="14"/>
      <c r="I190" s="14"/>
      <c r="J190" s="14"/>
    </row>
    <row r="191" spans="1:10" ht="14.25" customHeight="1" x14ac:dyDescent="0.2">
      <c r="A191" s="22"/>
      <c r="B191" s="14"/>
      <c r="C191" s="14"/>
      <c r="D191" s="14"/>
      <c r="E191" s="14"/>
      <c r="F191" s="14"/>
      <c r="G191" s="14"/>
      <c r="H191" s="14"/>
      <c r="I191" s="14"/>
      <c r="J191" s="14"/>
    </row>
    <row r="192" spans="1:10" ht="14.25" customHeight="1" x14ac:dyDescent="0.2">
      <c r="A192" s="22"/>
      <c r="B192" s="14"/>
      <c r="C192" s="14"/>
      <c r="D192" s="14"/>
      <c r="E192" s="14"/>
      <c r="F192" s="14"/>
      <c r="G192" s="14"/>
      <c r="H192" s="14"/>
      <c r="I192" s="14"/>
      <c r="J192" s="14"/>
    </row>
    <row r="193" spans="1:10" ht="14.25" customHeight="1" x14ac:dyDescent="0.2">
      <c r="A193" s="22"/>
      <c r="B193" s="14"/>
      <c r="C193" s="14"/>
      <c r="D193" s="14"/>
      <c r="E193" s="14"/>
      <c r="F193" s="14"/>
      <c r="G193" s="14"/>
      <c r="H193" s="14"/>
      <c r="I193" s="14"/>
      <c r="J193" s="14"/>
    </row>
    <row r="194" spans="1:10" ht="14.25" customHeight="1" x14ac:dyDescent="0.2">
      <c r="A194" s="22"/>
      <c r="B194" s="14"/>
      <c r="C194" s="14"/>
      <c r="D194" s="14"/>
      <c r="E194" s="14"/>
      <c r="F194" s="14"/>
      <c r="G194" s="14"/>
      <c r="H194" s="14"/>
      <c r="I194" s="14"/>
      <c r="J194" s="14"/>
    </row>
    <row r="195" spans="1:10" ht="14.25" customHeight="1" x14ac:dyDescent="0.2">
      <c r="A195" s="22"/>
      <c r="B195" s="14"/>
      <c r="C195" s="14"/>
      <c r="D195" s="14"/>
      <c r="E195" s="14"/>
      <c r="F195" s="14"/>
      <c r="G195" s="14"/>
      <c r="H195" s="14"/>
      <c r="I195" s="14"/>
      <c r="J195" s="14"/>
    </row>
    <row r="196" spans="1:10" ht="14.25" customHeight="1" x14ac:dyDescent="0.2">
      <c r="A196" s="22"/>
      <c r="B196" s="14"/>
      <c r="C196" s="14"/>
      <c r="D196" s="14"/>
      <c r="E196" s="14"/>
      <c r="F196" s="14"/>
      <c r="G196" s="14"/>
      <c r="H196" s="14"/>
      <c r="I196" s="14"/>
      <c r="J196" s="14"/>
    </row>
    <row r="197" spans="1:10" ht="14.25" customHeight="1" x14ac:dyDescent="0.2">
      <c r="A197" s="22"/>
      <c r="B197" s="14"/>
      <c r="C197" s="14"/>
      <c r="D197" s="14"/>
      <c r="E197" s="14"/>
      <c r="F197" s="14"/>
      <c r="G197" s="14"/>
      <c r="H197" s="14"/>
      <c r="I197" s="14"/>
      <c r="J197" s="14"/>
    </row>
    <row r="198" spans="1:10" ht="14.25" customHeight="1" x14ac:dyDescent="0.2">
      <c r="A198" s="22"/>
      <c r="B198" s="14"/>
      <c r="C198" s="14"/>
      <c r="D198" s="14"/>
      <c r="E198" s="14"/>
      <c r="F198" s="14"/>
      <c r="G198" s="14"/>
      <c r="H198" s="14"/>
      <c r="I198" s="14"/>
      <c r="J198" s="14"/>
    </row>
    <row r="199" spans="1:10" ht="14.25" customHeight="1" x14ac:dyDescent="0.2">
      <c r="A199" s="22"/>
      <c r="B199" s="14"/>
      <c r="C199" s="14"/>
      <c r="D199" s="14"/>
      <c r="E199" s="14"/>
      <c r="F199" s="14"/>
      <c r="G199" s="14"/>
      <c r="H199" s="14"/>
      <c r="I199" s="14"/>
      <c r="J199" s="14"/>
    </row>
    <row r="200" spans="1:10" ht="14.25" customHeight="1" x14ac:dyDescent="0.2">
      <c r="A200" s="22"/>
      <c r="B200" s="14"/>
      <c r="C200" s="14"/>
      <c r="D200" s="14"/>
      <c r="E200" s="14"/>
      <c r="F200" s="14"/>
      <c r="G200" s="14"/>
      <c r="H200" s="14"/>
      <c r="I200" s="14"/>
      <c r="J200" s="14"/>
    </row>
    <row r="201" spans="1:10" ht="14.25" customHeight="1" x14ac:dyDescent="0.2">
      <c r="A201" s="22"/>
      <c r="B201" s="14"/>
      <c r="C201" s="14"/>
      <c r="D201" s="14"/>
      <c r="E201" s="14"/>
      <c r="F201" s="14"/>
      <c r="G201" s="14"/>
      <c r="H201" s="14"/>
      <c r="I201" s="14"/>
      <c r="J201" s="14"/>
    </row>
    <row r="202" spans="1:10" ht="14.25" customHeight="1" x14ac:dyDescent="0.2">
      <c r="A202" s="22"/>
      <c r="B202" s="14"/>
      <c r="C202" s="14"/>
      <c r="D202" s="14"/>
      <c r="E202" s="14"/>
      <c r="F202" s="14"/>
      <c r="G202" s="14"/>
      <c r="H202" s="14"/>
      <c r="I202" s="14"/>
      <c r="J202" s="14"/>
    </row>
    <row r="203" spans="1:10" ht="14.25" customHeight="1" x14ac:dyDescent="0.2">
      <c r="A203" s="22"/>
      <c r="B203" s="14"/>
      <c r="C203" s="14"/>
      <c r="D203" s="14"/>
      <c r="E203" s="14"/>
      <c r="F203" s="14"/>
      <c r="G203" s="14"/>
      <c r="H203" s="14"/>
      <c r="I203" s="14"/>
      <c r="J203" s="14"/>
    </row>
    <row r="204" spans="1:10" ht="14.25" customHeight="1" x14ac:dyDescent="0.2">
      <c r="A204" s="22"/>
      <c r="B204" s="14"/>
      <c r="C204" s="14"/>
      <c r="D204" s="14"/>
      <c r="E204" s="14"/>
      <c r="F204" s="14"/>
      <c r="G204" s="14"/>
      <c r="H204" s="14"/>
      <c r="I204" s="14"/>
      <c r="J204" s="14"/>
    </row>
    <row r="205" spans="1:10" ht="14.25" customHeight="1" x14ac:dyDescent="0.2">
      <c r="A205" s="22"/>
      <c r="B205" s="14"/>
      <c r="C205" s="14"/>
      <c r="D205" s="14"/>
      <c r="E205" s="14"/>
      <c r="F205" s="14"/>
      <c r="G205" s="14"/>
      <c r="H205" s="14"/>
      <c r="I205" s="14"/>
      <c r="J205" s="14"/>
    </row>
    <row r="206" spans="1:10" ht="14.25" customHeight="1" x14ac:dyDescent="0.2">
      <c r="A206" s="22"/>
      <c r="B206" s="14"/>
      <c r="C206" s="14"/>
      <c r="D206" s="14"/>
      <c r="E206" s="14"/>
      <c r="F206" s="14"/>
      <c r="G206" s="14"/>
      <c r="H206" s="14"/>
      <c r="I206" s="14"/>
      <c r="J206" s="14"/>
    </row>
    <row r="207" spans="1:10" ht="14.25" customHeight="1" x14ac:dyDescent="0.2">
      <c r="A207" s="22"/>
      <c r="B207" s="14"/>
      <c r="C207" s="14"/>
      <c r="D207" s="14"/>
      <c r="E207" s="14"/>
      <c r="F207" s="14"/>
      <c r="G207" s="14"/>
      <c r="H207" s="14"/>
      <c r="I207" s="14"/>
      <c r="J207" s="14"/>
    </row>
    <row r="208" spans="1:10" ht="14.25" customHeight="1" x14ac:dyDescent="0.2">
      <c r="A208" s="22"/>
      <c r="B208" s="14"/>
      <c r="C208" s="14"/>
      <c r="D208" s="14"/>
      <c r="E208" s="14"/>
      <c r="F208" s="14"/>
      <c r="G208" s="14"/>
      <c r="H208" s="14"/>
      <c r="I208" s="14"/>
      <c r="J208" s="14"/>
    </row>
    <row r="209" spans="1:10" ht="14.25" customHeight="1" x14ac:dyDescent="0.2">
      <c r="A209" s="22"/>
      <c r="B209" s="14"/>
      <c r="C209" s="14"/>
      <c r="D209" s="14"/>
      <c r="E209" s="14"/>
      <c r="F209" s="14"/>
      <c r="G209" s="14"/>
      <c r="H209" s="14"/>
      <c r="I209" s="14"/>
      <c r="J209" s="14"/>
    </row>
    <row r="210" spans="1:10" ht="14.25" customHeight="1" x14ac:dyDescent="0.2">
      <c r="A210" s="22"/>
      <c r="B210" s="14"/>
      <c r="C210" s="14"/>
      <c r="D210" s="14"/>
      <c r="E210" s="14"/>
      <c r="F210" s="14"/>
      <c r="G210" s="14"/>
      <c r="H210" s="14"/>
      <c r="I210" s="14"/>
      <c r="J210" s="14"/>
    </row>
    <row r="211" spans="1:10" ht="14.25" customHeight="1" x14ac:dyDescent="0.2">
      <c r="A211" s="22"/>
      <c r="B211" s="14"/>
      <c r="C211" s="14"/>
      <c r="D211" s="14"/>
      <c r="E211" s="14"/>
      <c r="F211" s="14"/>
      <c r="G211" s="14"/>
      <c r="H211" s="14"/>
      <c r="I211" s="14"/>
      <c r="J211" s="14"/>
    </row>
    <row r="212" spans="1:10" ht="14.25" customHeight="1" x14ac:dyDescent="0.2">
      <c r="A212" s="22"/>
      <c r="B212" s="14"/>
      <c r="C212" s="14"/>
      <c r="D212" s="14"/>
      <c r="E212" s="14"/>
      <c r="F212" s="14"/>
      <c r="G212" s="14"/>
      <c r="H212" s="14"/>
      <c r="I212" s="14"/>
      <c r="J212" s="14"/>
    </row>
    <row r="213" spans="1:10" ht="14.25" customHeight="1" x14ac:dyDescent="0.2">
      <c r="A213" s="22"/>
      <c r="B213" s="14"/>
      <c r="C213" s="14"/>
      <c r="D213" s="14"/>
      <c r="E213" s="14"/>
      <c r="F213" s="14"/>
      <c r="G213" s="14"/>
      <c r="H213" s="14"/>
      <c r="I213" s="14"/>
      <c r="J213" s="14"/>
    </row>
    <row r="214" spans="1:10" ht="14.25" customHeight="1" x14ac:dyDescent="0.2">
      <c r="A214" s="22"/>
      <c r="B214" s="14"/>
      <c r="C214" s="14"/>
      <c r="D214" s="14"/>
      <c r="E214" s="14"/>
      <c r="F214" s="14"/>
      <c r="G214" s="14"/>
      <c r="H214" s="14"/>
      <c r="I214" s="14"/>
      <c r="J214" s="14"/>
    </row>
    <row r="215" spans="1:10" ht="14.25" customHeight="1" x14ac:dyDescent="0.2">
      <c r="A215" s="22"/>
      <c r="B215" s="14"/>
      <c r="C215" s="14"/>
      <c r="D215" s="14"/>
      <c r="E215" s="14"/>
      <c r="F215" s="14"/>
      <c r="G215" s="14"/>
      <c r="H215" s="14"/>
      <c r="I215" s="14"/>
      <c r="J215" s="14"/>
    </row>
    <row r="216" spans="1:10" ht="14.25" customHeight="1" x14ac:dyDescent="0.2">
      <c r="A216" s="22"/>
      <c r="B216" s="14"/>
      <c r="C216" s="14"/>
      <c r="D216" s="14"/>
      <c r="E216" s="14"/>
      <c r="F216" s="14"/>
      <c r="G216" s="14"/>
      <c r="H216" s="14"/>
      <c r="I216" s="14"/>
      <c r="J216" s="14"/>
    </row>
    <row r="217" spans="1:10" ht="14.25" customHeight="1" x14ac:dyDescent="0.2">
      <c r="A217" s="22"/>
      <c r="B217" s="14"/>
      <c r="C217" s="14"/>
      <c r="D217" s="14"/>
      <c r="E217" s="14"/>
      <c r="F217" s="14"/>
      <c r="G217" s="14"/>
      <c r="H217" s="14"/>
      <c r="I217" s="14"/>
      <c r="J217" s="14"/>
    </row>
    <row r="218" spans="1:10" ht="14.25" customHeight="1" x14ac:dyDescent="0.2">
      <c r="A218" s="22"/>
      <c r="B218" s="14"/>
      <c r="C218" s="14"/>
      <c r="D218" s="14"/>
      <c r="E218" s="14"/>
      <c r="F218" s="14"/>
      <c r="G218" s="14"/>
      <c r="H218" s="14"/>
      <c r="I218" s="14"/>
      <c r="J218" s="14"/>
    </row>
    <row r="219" spans="1:10" ht="14.25" customHeight="1" x14ac:dyDescent="0.2">
      <c r="A219" s="22"/>
      <c r="B219" s="14"/>
      <c r="C219" s="14"/>
      <c r="D219" s="14"/>
      <c r="E219" s="14"/>
      <c r="F219" s="14"/>
      <c r="G219" s="14"/>
      <c r="H219" s="14"/>
      <c r="I219" s="14"/>
      <c r="J219" s="14"/>
    </row>
    <row r="220" spans="1:10" ht="14.25" customHeight="1" x14ac:dyDescent="0.2">
      <c r="A220" s="22"/>
      <c r="B220" s="14"/>
      <c r="C220" s="14"/>
      <c r="D220" s="14"/>
      <c r="E220" s="14"/>
      <c r="F220" s="14"/>
      <c r="G220" s="14"/>
      <c r="H220" s="14"/>
      <c r="I220" s="14"/>
      <c r="J220" s="14"/>
    </row>
    <row r="221" spans="1:10" ht="14.25" customHeight="1" x14ac:dyDescent="0.2">
      <c r="A221" s="22"/>
      <c r="B221" s="14"/>
      <c r="C221" s="14"/>
      <c r="D221" s="14"/>
      <c r="E221" s="14"/>
      <c r="F221" s="14"/>
      <c r="G221" s="14"/>
      <c r="H221" s="14"/>
      <c r="I221" s="14"/>
      <c r="J221" s="14"/>
    </row>
    <row r="222" spans="1:10" ht="14.25" customHeight="1" x14ac:dyDescent="0.2">
      <c r="A222" s="22"/>
      <c r="B222" s="14"/>
      <c r="C222" s="14"/>
      <c r="D222" s="14"/>
      <c r="E222" s="14"/>
      <c r="F222" s="14"/>
      <c r="G222" s="14"/>
      <c r="H222" s="14"/>
      <c r="I222" s="14"/>
      <c r="J222" s="14"/>
    </row>
    <row r="223" spans="1:10" ht="14.25" customHeight="1" x14ac:dyDescent="0.2">
      <c r="A223" s="22"/>
      <c r="B223" s="14"/>
      <c r="C223" s="14"/>
      <c r="D223" s="14"/>
      <c r="E223" s="14"/>
      <c r="F223" s="14"/>
      <c r="G223" s="14"/>
      <c r="H223" s="14"/>
      <c r="I223" s="14"/>
      <c r="J223" s="14"/>
    </row>
    <row r="224" spans="1:10" ht="14.25" customHeight="1" x14ac:dyDescent="0.2">
      <c r="A224" s="22"/>
      <c r="B224" s="14"/>
      <c r="C224" s="14"/>
      <c r="D224" s="14"/>
      <c r="E224" s="14"/>
      <c r="F224" s="14"/>
      <c r="G224" s="14"/>
      <c r="H224" s="14"/>
      <c r="I224" s="14"/>
      <c r="J224" s="14"/>
    </row>
    <row r="225" spans="1:10" ht="14.25" customHeight="1" x14ac:dyDescent="0.2">
      <c r="A225" s="22"/>
      <c r="B225" s="14"/>
      <c r="C225" s="14"/>
      <c r="D225" s="14"/>
      <c r="E225" s="14"/>
      <c r="F225" s="14"/>
      <c r="G225" s="14"/>
      <c r="H225" s="14"/>
      <c r="I225" s="14"/>
      <c r="J225" s="14"/>
    </row>
    <row r="226" spans="1:10" ht="14.25" customHeight="1" x14ac:dyDescent="0.2">
      <c r="A226" s="22"/>
      <c r="B226" s="14"/>
      <c r="C226" s="14"/>
      <c r="D226" s="14"/>
      <c r="E226" s="14"/>
      <c r="F226" s="14"/>
      <c r="G226" s="14"/>
      <c r="H226" s="14"/>
      <c r="I226" s="14"/>
      <c r="J226" s="14"/>
    </row>
    <row r="227" spans="1:10" ht="14.25" customHeight="1" x14ac:dyDescent="0.2">
      <c r="A227" s="22"/>
      <c r="B227" s="14"/>
      <c r="C227" s="14"/>
      <c r="D227" s="14"/>
      <c r="E227" s="14"/>
      <c r="F227" s="14"/>
      <c r="G227" s="14"/>
      <c r="H227" s="14"/>
      <c r="I227" s="14"/>
      <c r="J227" s="14"/>
    </row>
    <row r="228" spans="1:10" ht="14.25" customHeight="1" x14ac:dyDescent="0.2">
      <c r="A228" s="22"/>
      <c r="B228" s="14"/>
      <c r="C228" s="14"/>
      <c r="D228" s="14"/>
      <c r="E228" s="14"/>
      <c r="F228" s="14"/>
      <c r="G228" s="14"/>
      <c r="H228" s="14"/>
      <c r="I228" s="14"/>
      <c r="J228" s="14"/>
    </row>
    <row r="229" spans="1:10" ht="14.25" customHeight="1" x14ac:dyDescent="0.2">
      <c r="A229" s="22"/>
      <c r="B229" s="14"/>
      <c r="C229" s="14"/>
      <c r="D229" s="14"/>
      <c r="E229" s="14"/>
      <c r="F229" s="14"/>
      <c r="G229" s="14"/>
      <c r="H229" s="14"/>
      <c r="I229" s="14"/>
      <c r="J229" s="14"/>
    </row>
    <row r="230" spans="1:10" ht="14.25" customHeight="1" x14ac:dyDescent="0.2">
      <c r="A230" s="22"/>
      <c r="B230" s="14"/>
      <c r="C230" s="14"/>
      <c r="D230" s="14"/>
      <c r="E230" s="14"/>
      <c r="F230" s="14"/>
      <c r="G230" s="14"/>
      <c r="H230" s="14"/>
      <c r="I230" s="14"/>
      <c r="J230" s="14"/>
    </row>
    <row r="231" spans="1:10" ht="14.25" customHeight="1" x14ac:dyDescent="0.2">
      <c r="A231" s="22"/>
      <c r="B231" s="14"/>
      <c r="C231" s="14"/>
      <c r="D231" s="14"/>
      <c r="E231" s="14"/>
      <c r="F231" s="14"/>
      <c r="G231" s="14"/>
      <c r="H231" s="14"/>
      <c r="I231" s="14"/>
      <c r="J231" s="14"/>
    </row>
    <row r="232" spans="1:10" ht="14.25" customHeight="1" x14ac:dyDescent="0.2">
      <c r="A232" s="22"/>
      <c r="B232" s="14"/>
      <c r="C232" s="14"/>
      <c r="D232" s="14"/>
      <c r="E232" s="14"/>
      <c r="F232" s="14"/>
      <c r="G232" s="14"/>
      <c r="H232" s="14"/>
      <c r="I232" s="14"/>
      <c r="J232" s="14"/>
    </row>
    <row r="233" spans="1:10" ht="14.25" customHeight="1" x14ac:dyDescent="0.2">
      <c r="A233" s="22"/>
      <c r="B233" s="14"/>
      <c r="C233" s="14"/>
      <c r="D233" s="14"/>
      <c r="E233" s="14"/>
      <c r="F233" s="14"/>
      <c r="G233" s="14"/>
      <c r="H233" s="14"/>
      <c r="I233" s="14"/>
      <c r="J233" s="14"/>
    </row>
    <row r="234" spans="1:10" ht="14.25" customHeight="1" x14ac:dyDescent="0.2">
      <c r="A234" s="22"/>
      <c r="B234" s="14"/>
      <c r="C234" s="14"/>
      <c r="D234" s="14"/>
      <c r="E234" s="14"/>
      <c r="F234" s="14"/>
      <c r="G234" s="14"/>
      <c r="H234" s="14"/>
      <c r="I234" s="14"/>
      <c r="J234" s="14"/>
    </row>
    <row r="235" spans="1:10" ht="14.25" customHeight="1" x14ac:dyDescent="0.2">
      <c r="A235" s="22"/>
      <c r="B235" s="14"/>
      <c r="C235" s="14"/>
      <c r="D235" s="14"/>
      <c r="E235" s="14"/>
      <c r="F235" s="14"/>
      <c r="G235" s="14"/>
      <c r="H235" s="14"/>
      <c r="I235" s="14"/>
      <c r="J235" s="14"/>
    </row>
    <row r="236" spans="1:10" ht="14.25" customHeight="1" x14ac:dyDescent="0.2">
      <c r="A236" s="22"/>
      <c r="B236" s="14"/>
      <c r="C236" s="14"/>
      <c r="D236" s="14"/>
      <c r="E236" s="14"/>
      <c r="F236" s="14"/>
      <c r="G236" s="14"/>
      <c r="H236" s="14"/>
      <c r="I236" s="14"/>
      <c r="J236" s="14"/>
    </row>
    <row r="237" spans="1:10" ht="14.25" customHeight="1" x14ac:dyDescent="0.2">
      <c r="A237" s="22"/>
      <c r="B237" s="14"/>
      <c r="C237" s="14"/>
      <c r="D237" s="14"/>
      <c r="E237" s="14"/>
      <c r="F237" s="14"/>
      <c r="G237" s="14"/>
      <c r="H237" s="14"/>
      <c r="I237" s="14"/>
      <c r="J237" s="14"/>
    </row>
    <row r="238" spans="1:10" ht="14.25" customHeight="1" x14ac:dyDescent="0.2">
      <c r="A238" s="22"/>
      <c r="B238" s="14"/>
      <c r="C238" s="14"/>
      <c r="D238" s="14"/>
      <c r="E238" s="14"/>
      <c r="F238" s="14"/>
      <c r="G238" s="14"/>
      <c r="H238" s="14"/>
      <c r="I238" s="14"/>
      <c r="J238" s="14"/>
    </row>
    <row r="239" spans="1:10" ht="14.25" customHeight="1" x14ac:dyDescent="0.2">
      <c r="A239" s="22"/>
      <c r="B239" s="14"/>
      <c r="C239" s="14"/>
      <c r="D239" s="14"/>
      <c r="E239" s="14"/>
      <c r="F239" s="14"/>
      <c r="G239" s="14"/>
      <c r="H239" s="14"/>
      <c r="I239" s="14"/>
      <c r="J239" s="14"/>
    </row>
    <row r="240" spans="1:10" ht="14.25" customHeight="1" x14ac:dyDescent="0.2">
      <c r="A240" s="22"/>
      <c r="B240" s="14"/>
      <c r="C240" s="14"/>
      <c r="D240" s="14"/>
      <c r="E240" s="14"/>
      <c r="F240" s="14"/>
      <c r="G240" s="14"/>
      <c r="H240" s="14"/>
      <c r="I240" s="14"/>
      <c r="J240" s="14"/>
    </row>
    <row r="241" spans="1:10" ht="14.25" customHeight="1" x14ac:dyDescent="0.2">
      <c r="A241" s="22"/>
      <c r="B241" s="14"/>
      <c r="C241" s="14"/>
      <c r="D241" s="14"/>
      <c r="E241" s="14"/>
      <c r="F241" s="14"/>
      <c r="G241" s="14"/>
      <c r="H241" s="14"/>
      <c r="I241" s="14"/>
      <c r="J241" s="14"/>
    </row>
    <row r="242" spans="1:10" ht="14.25" customHeight="1" x14ac:dyDescent="0.2">
      <c r="A242" s="22"/>
      <c r="B242" s="14"/>
      <c r="C242" s="14"/>
      <c r="D242" s="14"/>
      <c r="E242" s="14"/>
      <c r="F242" s="14"/>
      <c r="G242" s="14"/>
      <c r="H242" s="14"/>
      <c r="I242" s="14"/>
      <c r="J242" s="14"/>
    </row>
    <row r="243" spans="1:10" ht="14.25" customHeight="1" x14ac:dyDescent="0.2">
      <c r="A243" s="22"/>
      <c r="B243" s="14"/>
      <c r="C243" s="14"/>
      <c r="D243" s="14"/>
      <c r="E243" s="14"/>
      <c r="F243" s="14"/>
      <c r="G243" s="14"/>
      <c r="H243" s="14"/>
      <c r="I243" s="14"/>
      <c r="J243" s="14"/>
    </row>
    <row r="244" spans="1:10" ht="14.25" customHeight="1" x14ac:dyDescent="0.2">
      <c r="A244" s="22"/>
      <c r="B244" s="14"/>
      <c r="C244" s="14"/>
      <c r="D244" s="14"/>
      <c r="E244" s="14"/>
      <c r="F244" s="14"/>
      <c r="G244" s="14"/>
      <c r="H244" s="14"/>
      <c r="I244" s="14"/>
      <c r="J244" s="14"/>
    </row>
    <row r="245" spans="1:10" ht="14.25" customHeight="1" x14ac:dyDescent="0.2">
      <c r="A245" s="22"/>
      <c r="B245" s="14"/>
      <c r="C245" s="14"/>
      <c r="D245" s="14"/>
      <c r="E245" s="14"/>
      <c r="F245" s="14"/>
      <c r="G245" s="14"/>
      <c r="H245" s="14"/>
      <c r="I245" s="14"/>
      <c r="J245" s="14"/>
    </row>
    <row r="246" spans="1:10" ht="14.25" customHeight="1" x14ac:dyDescent="0.2">
      <c r="A246" s="22"/>
      <c r="B246" s="14"/>
      <c r="C246" s="14"/>
      <c r="D246" s="14"/>
      <c r="E246" s="14"/>
      <c r="F246" s="14"/>
      <c r="G246" s="14"/>
      <c r="H246" s="14"/>
      <c r="I246" s="14"/>
      <c r="J246" s="14"/>
    </row>
    <row r="247" spans="1:10" ht="14.25" customHeight="1" x14ac:dyDescent="0.2">
      <c r="A247" s="22"/>
      <c r="B247" s="14"/>
      <c r="C247" s="14"/>
      <c r="D247" s="14"/>
      <c r="E247" s="14"/>
      <c r="F247" s="14"/>
      <c r="G247" s="14"/>
      <c r="H247" s="14"/>
      <c r="I247" s="14"/>
      <c r="J247" s="14"/>
    </row>
    <row r="248" spans="1:10" ht="14.25" customHeight="1" x14ac:dyDescent="0.2">
      <c r="A248" s="22"/>
      <c r="B248" s="14"/>
      <c r="C248" s="14"/>
      <c r="D248" s="14"/>
      <c r="E248" s="14"/>
      <c r="F248" s="14"/>
      <c r="G248" s="14"/>
      <c r="H248" s="14"/>
      <c r="I248" s="14"/>
      <c r="J248" s="14"/>
    </row>
    <row r="249" spans="1:10" ht="14.25" customHeight="1" x14ac:dyDescent="0.2">
      <c r="A249" s="22"/>
      <c r="B249" s="14"/>
      <c r="C249" s="14"/>
      <c r="D249" s="14"/>
      <c r="E249" s="14"/>
      <c r="F249" s="14"/>
      <c r="G249" s="14"/>
      <c r="H249" s="14"/>
      <c r="I249" s="14"/>
      <c r="J249" s="14"/>
    </row>
    <row r="250" spans="1:10" ht="14.25" customHeight="1" x14ac:dyDescent="0.2">
      <c r="A250" s="22"/>
      <c r="B250" s="14"/>
      <c r="C250" s="14"/>
      <c r="D250" s="14"/>
      <c r="E250" s="14"/>
      <c r="F250" s="14"/>
      <c r="G250" s="14"/>
      <c r="H250" s="14"/>
      <c r="I250" s="14"/>
      <c r="J250" s="14"/>
    </row>
    <row r="251" spans="1:10" ht="14.25" customHeight="1" x14ac:dyDescent="0.2">
      <c r="A251" s="22"/>
      <c r="B251" s="14"/>
      <c r="C251" s="14"/>
      <c r="D251" s="14"/>
      <c r="E251" s="14"/>
      <c r="F251" s="14"/>
      <c r="G251" s="14"/>
      <c r="H251" s="14"/>
      <c r="I251" s="14"/>
      <c r="J251" s="14"/>
    </row>
    <row r="252" spans="1:10" ht="14.25" customHeight="1" x14ac:dyDescent="0.2">
      <c r="A252" s="22"/>
      <c r="B252" s="14"/>
      <c r="C252" s="14"/>
      <c r="D252" s="14"/>
      <c r="E252" s="14"/>
      <c r="F252" s="14"/>
      <c r="G252" s="14"/>
      <c r="H252" s="14"/>
      <c r="I252" s="14"/>
      <c r="J252" s="14"/>
    </row>
    <row r="253" spans="1:10" ht="14.25" customHeight="1" x14ac:dyDescent="0.2">
      <c r="A253" s="22"/>
      <c r="B253" s="14"/>
      <c r="C253" s="14"/>
      <c r="D253" s="14"/>
      <c r="E253" s="14"/>
      <c r="F253" s="14"/>
      <c r="G253" s="14"/>
      <c r="H253" s="14"/>
      <c r="I253" s="14"/>
      <c r="J253" s="14"/>
    </row>
    <row r="254" spans="1:10" ht="14.25" customHeight="1" x14ac:dyDescent="0.2">
      <c r="A254" s="22"/>
      <c r="B254" s="14"/>
      <c r="C254" s="14"/>
      <c r="D254" s="14"/>
      <c r="E254" s="14"/>
      <c r="F254" s="14"/>
      <c r="G254" s="14"/>
      <c r="H254" s="14"/>
      <c r="I254" s="14"/>
      <c r="J254" s="14"/>
    </row>
    <row r="255" spans="1:10" ht="14.25" customHeight="1" x14ac:dyDescent="0.2">
      <c r="A255" s="22"/>
      <c r="B255" s="14"/>
      <c r="C255" s="14"/>
      <c r="D255" s="14"/>
      <c r="E255" s="14"/>
      <c r="F255" s="14"/>
      <c r="G255" s="14"/>
      <c r="H255" s="14"/>
      <c r="I255" s="14"/>
      <c r="J255" s="14"/>
    </row>
    <row r="256" spans="1:10" ht="14.25" customHeight="1" x14ac:dyDescent="0.2">
      <c r="A256" s="22"/>
      <c r="B256" s="14"/>
      <c r="C256" s="14"/>
      <c r="D256" s="14"/>
      <c r="E256" s="14"/>
      <c r="F256" s="14"/>
      <c r="G256" s="14"/>
      <c r="H256" s="14"/>
      <c r="I256" s="14"/>
      <c r="J256" s="14"/>
    </row>
    <row r="257" spans="1:10" ht="14.25" customHeight="1" x14ac:dyDescent="0.2">
      <c r="A257" s="22"/>
      <c r="B257" s="14"/>
      <c r="C257" s="14"/>
      <c r="D257" s="14"/>
      <c r="E257" s="14"/>
      <c r="F257" s="14"/>
      <c r="G257" s="14"/>
      <c r="H257" s="14"/>
      <c r="I257" s="14"/>
      <c r="J257" s="14"/>
    </row>
    <row r="258" spans="1:10" ht="14.25" customHeight="1" x14ac:dyDescent="0.2">
      <c r="A258" s="22"/>
      <c r="B258" s="14"/>
      <c r="C258" s="14"/>
      <c r="D258" s="14"/>
      <c r="E258" s="14"/>
      <c r="F258" s="14"/>
      <c r="G258" s="14"/>
      <c r="H258" s="14"/>
      <c r="I258" s="14"/>
      <c r="J258" s="14"/>
    </row>
    <row r="259" spans="1:10" ht="14.25" customHeight="1" x14ac:dyDescent="0.2">
      <c r="A259" s="22"/>
      <c r="B259" s="14"/>
      <c r="C259" s="14"/>
      <c r="D259" s="14"/>
      <c r="E259" s="14"/>
      <c r="F259" s="14"/>
      <c r="G259" s="14"/>
      <c r="H259" s="14"/>
      <c r="I259" s="14"/>
      <c r="J259" s="14"/>
    </row>
    <row r="260" spans="1:10" ht="14.25" customHeight="1" x14ac:dyDescent="0.2">
      <c r="A260" s="22"/>
      <c r="B260" s="14"/>
      <c r="C260" s="14"/>
      <c r="D260" s="14"/>
      <c r="E260" s="14"/>
      <c r="F260" s="14"/>
      <c r="G260" s="14"/>
      <c r="H260" s="14"/>
      <c r="I260" s="14"/>
      <c r="J260" s="14"/>
    </row>
    <row r="261" spans="1:10" ht="14.25" customHeight="1" x14ac:dyDescent="0.2">
      <c r="A261" s="22"/>
      <c r="B261" s="14"/>
      <c r="C261" s="14"/>
      <c r="D261" s="14"/>
      <c r="E261" s="14"/>
      <c r="F261" s="14"/>
      <c r="G261" s="14"/>
      <c r="H261" s="14"/>
      <c r="I261" s="14"/>
      <c r="J261" s="14"/>
    </row>
    <row r="262" spans="1:10" ht="14.25" customHeight="1" x14ac:dyDescent="0.2">
      <c r="A262" s="22"/>
      <c r="B262" s="14"/>
      <c r="C262" s="14"/>
      <c r="D262" s="14"/>
      <c r="E262" s="14"/>
      <c r="F262" s="14"/>
      <c r="G262" s="14"/>
      <c r="H262" s="14"/>
      <c r="I262" s="14"/>
      <c r="J262" s="14"/>
    </row>
    <row r="263" spans="1:10" ht="14.25" customHeight="1" x14ac:dyDescent="0.2">
      <c r="A263" s="22"/>
      <c r="B263" s="14"/>
      <c r="C263" s="14"/>
      <c r="D263" s="14"/>
      <c r="E263" s="14"/>
      <c r="F263" s="14"/>
      <c r="G263" s="14"/>
      <c r="H263" s="14"/>
      <c r="I263" s="14"/>
      <c r="J263" s="14"/>
    </row>
    <row r="264" spans="1:10" ht="14.25" customHeight="1" x14ac:dyDescent="0.2">
      <c r="A264" s="22"/>
      <c r="B264" s="14"/>
      <c r="C264" s="14"/>
      <c r="D264" s="14"/>
      <c r="E264" s="14"/>
      <c r="F264" s="14"/>
      <c r="G264" s="14"/>
      <c r="H264" s="14"/>
      <c r="I264" s="14"/>
      <c r="J264" s="14"/>
    </row>
    <row r="265" spans="1:10" ht="14.25" customHeight="1" x14ac:dyDescent="0.2">
      <c r="A265" s="22"/>
      <c r="B265" s="14"/>
      <c r="C265" s="14"/>
      <c r="D265" s="14"/>
      <c r="E265" s="14"/>
      <c r="F265" s="14"/>
      <c r="G265" s="14"/>
      <c r="H265" s="14"/>
      <c r="I265" s="14"/>
      <c r="J265" s="14"/>
    </row>
    <row r="266" spans="1:10" ht="14.25" customHeight="1" x14ac:dyDescent="0.2">
      <c r="A266" s="22"/>
      <c r="B266" s="14"/>
      <c r="C266" s="14"/>
      <c r="D266" s="14"/>
      <c r="E266" s="14"/>
      <c r="F266" s="14"/>
      <c r="G266" s="14"/>
      <c r="H266" s="14"/>
      <c r="I266" s="14"/>
      <c r="J266" s="14"/>
    </row>
    <row r="267" spans="1:10" ht="14.25" customHeight="1" x14ac:dyDescent="0.2">
      <c r="A267" s="22"/>
      <c r="B267" s="14"/>
      <c r="C267" s="14"/>
      <c r="D267" s="14"/>
      <c r="E267" s="14"/>
      <c r="F267" s="14"/>
      <c r="G267" s="14"/>
      <c r="H267" s="14"/>
      <c r="I267" s="14"/>
      <c r="J267" s="14"/>
    </row>
    <row r="268" spans="1:10" ht="14.25" customHeight="1" x14ac:dyDescent="0.2">
      <c r="A268" s="22"/>
      <c r="B268" s="14"/>
      <c r="C268" s="14"/>
      <c r="D268" s="14"/>
      <c r="E268" s="14"/>
      <c r="F268" s="14"/>
      <c r="G268" s="14"/>
      <c r="H268" s="14"/>
      <c r="I268" s="14"/>
      <c r="J268" s="14"/>
    </row>
    <row r="269" spans="1:10" ht="14.25" customHeight="1" x14ac:dyDescent="0.2">
      <c r="A269" s="22"/>
      <c r="B269" s="14"/>
      <c r="C269" s="14"/>
      <c r="D269" s="14"/>
      <c r="E269" s="14"/>
      <c r="F269" s="14"/>
      <c r="G269" s="14"/>
      <c r="H269" s="14"/>
      <c r="I269" s="14"/>
      <c r="J269" s="14"/>
    </row>
    <row r="270" spans="1:10" ht="14.25" customHeight="1" x14ac:dyDescent="0.2">
      <c r="A270" s="22"/>
      <c r="B270" s="14"/>
      <c r="C270" s="14"/>
      <c r="D270" s="14"/>
      <c r="E270" s="14"/>
      <c r="F270" s="14"/>
      <c r="G270" s="14"/>
      <c r="H270" s="14"/>
      <c r="I270" s="14"/>
      <c r="J270" s="14"/>
    </row>
    <row r="271" spans="1:10" ht="14.25" customHeight="1" x14ac:dyDescent="0.2">
      <c r="A271" s="22"/>
      <c r="B271" s="14"/>
      <c r="C271" s="14"/>
      <c r="D271" s="14"/>
      <c r="E271" s="14"/>
      <c r="F271" s="14"/>
      <c r="G271" s="14"/>
      <c r="H271" s="14"/>
      <c r="I271" s="14"/>
      <c r="J271" s="14"/>
    </row>
    <row r="272" spans="1:10" ht="14.25" customHeight="1" x14ac:dyDescent="0.2">
      <c r="A272" s="22"/>
      <c r="B272" s="14"/>
      <c r="C272" s="14"/>
      <c r="D272" s="14"/>
      <c r="E272" s="14"/>
      <c r="F272" s="14"/>
      <c r="G272" s="14"/>
      <c r="H272" s="14"/>
      <c r="I272" s="14"/>
      <c r="J272" s="14"/>
    </row>
    <row r="273" spans="1:10" ht="14.25" customHeight="1" x14ac:dyDescent="0.2">
      <c r="A273" s="22"/>
      <c r="B273" s="14"/>
      <c r="C273" s="14"/>
      <c r="D273" s="14"/>
      <c r="E273" s="14"/>
      <c r="F273" s="14"/>
      <c r="G273" s="14"/>
      <c r="H273" s="14"/>
      <c r="I273" s="14"/>
      <c r="J273" s="14"/>
    </row>
    <row r="274" spans="1:10" ht="14.25" customHeight="1" x14ac:dyDescent="0.2">
      <c r="A274" s="22"/>
      <c r="B274" s="14"/>
      <c r="C274" s="14"/>
      <c r="D274" s="14"/>
      <c r="E274" s="14"/>
      <c r="F274" s="14"/>
      <c r="G274" s="14"/>
      <c r="H274" s="14"/>
      <c r="I274" s="14"/>
      <c r="J274" s="14"/>
    </row>
    <row r="275" spans="1:10" ht="14.25" customHeight="1" x14ac:dyDescent="0.2">
      <c r="A275" s="22"/>
      <c r="B275" s="14"/>
      <c r="C275" s="14"/>
      <c r="D275" s="14"/>
      <c r="E275" s="14"/>
      <c r="F275" s="14"/>
      <c r="G275" s="14"/>
      <c r="H275" s="14"/>
      <c r="I275" s="14"/>
      <c r="J275" s="14"/>
    </row>
    <row r="276" spans="1:10" ht="14.25" customHeight="1" x14ac:dyDescent="0.2">
      <c r="A276" s="22"/>
      <c r="B276" s="14"/>
      <c r="C276" s="14"/>
      <c r="D276" s="14"/>
      <c r="E276" s="14"/>
      <c r="F276" s="14"/>
      <c r="G276" s="14"/>
      <c r="H276" s="14"/>
      <c r="I276" s="14"/>
      <c r="J276" s="14"/>
    </row>
    <row r="277" spans="1:10" ht="14.25" customHeight="1" x14ac:dyDescent="0.2">
      <c r="A277" s="22"/>
      <c r="B277" s="14"/>
      <c r="C277" s="14"/>
      <c r="D277" s="14"/>
      <c r="E277" s="14"/>
      <c r="F277" s="14"/>
      <c r="G277" s="14"/>
      <c r="H277" s="14"/>
      <c r="I277" s="14"/>
      <c r="J277" s="14"/>
    </row>
    <row r="278" spans="1:10" ht="14.25" customHeight="1" x14ac:dyDescent="0.2">
      <c r="A278" s="22"/>
      <c r="B278" s="14"/>
      <c r="C278" s="14"/>
      <c r="D278" s="14"/>
      <c r="E278" s="14"/>
      <c r="F278" s="14"/>
      <c r="G278" s="14"/>
      <c r="H278" s="14"/>
      <c r="I278" s="14"/>
      <c r="J278" s="14"/>
    </row>
    <row r="279" spans="1:10" ht="14.25" customHeight="1" x14ac:dyDescent="0.2">
      <c r="A279" s="22"/>
      <c r="B279" s="14"/>
      <c r="C279" s="14"/>
      <c r="D279" s="14"/>
      <c r="E279" s="14"/>
      <c r="F279" s="14"/>
      <c r="G279" s="14"/>
      <c r="H279" s="14"/>
      <c r="I279" s="14"/>
      <c r="J279" s="14"/>
    </row>
    <row r="280" spans="1:10" ht="14.25" customHeight="1" x14ac:dyDescent="0.2">
      <c r="A280" s="22"/>
      <c r="B280" s="14"/>
      <c r="C280" s="14"/>
      <c r="D280" s="14"/>
      <c r="E280" s="14"/>
      <c r="F280" s="14"/>
      <c r="G280" s="14"/>
      <c r="H280" s="14"/>
      <c r="I280" s="14"/>
      <c r="J280" s="14"/>
    </row>
    <row r="281" spans="1:10" ht="14.25" customHeight="1" x14ac:dyDescent="0.2">
      <c r="A281" s="22"/>
      <c r="B281" s="14"/>
      <c r="C281" s="14"/>
      <c r="D281" s="14"/>
      <c r="E281" s="14"/>
      <c r="F281" s="14"/>
      <c r="G281" s="14"/>
      <c r="H281" s="14"/>
      <c r="I281" s="14"/>
      <c r="J281" s="14"/>
    </row>
    <row r="282" spans="1:10" ht="14.25" customHeight="1" x14ac:dyDescent="0.2">
      <c r="A282" s="22"/>
      <c r="B282" s="14"/>
      <c r="C282" s="14"/>
      <c r="D282" s="14"/>
      <c r="E282" s="14"/>
      <c r="F282" s="14"/>
      <c r="G282" s="14"/>
      <c r="H282" s="14"/>
      <c r="I282" s="14"/>
      <c r="J282" s="14"/>
    </row>
    <row r="283" spans="1:10" ht="14.25" customHeight="1" x14ac:dyDescent="0.2">
      <c r="A283" s="22"/>
      <c r="B283" s="14"/>
      <c r="C283" s="14"/>
      <c r="D283" s="14"/>
      <c r="E283" s="14"/>
      <c r="F283" s="14"/>
      <c r="G283" s="14"/>
      <c r="H283" s="14"/>
      <c r="I283" s="14"/>
      <c r="J283" s="14"/>
    </row>
    <row r="284" spans="1:10" ht="14.25" customHeight="1" x14ac:dyDescent="0.2">
      <c r="A284" s="22"/>
      <c r="B284" s="14"/>
      <c r="C284" s="14"/>
      <c r="D284" s="14"/>
      <c r="E284" s="14"/>
      <c r="F284" s="14"/>
      <c r="G284" s="14"/>
      <c r="H284" s="14"/>
      <c r="I284" s="14"/>
      <c r="J284" s="14"/>
    </row>
    <row r="285" spans="1:10" ht="14.25" customHeight="1" x14ac:dyDescent="0.2">
      <c r="A285" s="22"/>
      <c r="B285" s="14"/>
      <c r="C285" s="14"/>
      <c r="D285" s="14"/>
      <c r="E285" s="14"/>
      <c r="F285" s="14"/>
      <c r="G285" s="14"/>
      <c r="H285" s="14"/>
      <c r="I285" s="14"/>
      <c r="J285" s="14"/>
    </row>
    <row r="286" spans="1:10" ht="14.25" customHeight="1" x14ac:dyDescent="0.2">
      <c r="A286" s="22"/>
      <c r="B286" s="14"/>
      <c r="C286" s="14"/>
      <c r="D286" s="14"/>
      <c r="E286" s="14"/>
      <c r="F286" s="14"/>
      <c r="G286" s="14"/>
      <c r="H286" s="14"/>
      <c r="I286" s="14"/>
      <c r="J286" s="14"/>
    </row>
    <row r="287" spans="1:10" ht="14.25" customHeight="1" x14ac:dyDescent="0.2">
      <c r="A287" s="22"/>
      <c r="B287" s="14"/>
      <c r="C287" s="14"/>
      <c r="D287" s="14"/>
      <c r="E287" s="14"/>
      <c r="F287" s="14"/>
      <c r="G287" s="14"/>
      <c r="H287" s="14"/>
      <c r="I287" s="14"/>
      <c r="J287" s="14"/>
    </row>
    <row r="288" spans="1:10" ht="14.25" customHeight="1" x14ac:dyDescent="0.2">
      <c r="A288" s="22"/>
      <c r="B288" s="14"/>
      <c r="C288" s="14"/>
      <c r="D288" s="14"/>
      <c r="E288" s="14"/>
      <c r="F288" s="14"/>
      <c r="G288" s="14"/>
      <c r="H288" s="14"/>
      <c r="I288" s="14"/>
      <c r="J288" s="14"/>
    </row>
    <row r="289" spans="1:10" ht="14.25" customHeight="1" x14ac:dyDescent="0.2">
      <c r="A289" s="22"/>
      <c r="B289" s="14"/>
      <c r="C289" s="14"/>
      <c r="D289" s="14"/>
      <c r="E289" s="14"/>
      <c r="F289" s="14"/>
      <c r="G289" s="14"/>
      <c r="H289" s="14"/>
      <c r="I289" s="14"/>
      <c r="J289" s="14"/>
    </row>
    <row r="290" spans="1:10" ht="14.25" customHeight="1" x14ac:dyDescent="0.2">
      <c r="A290" s="22"/>
      <c r="B290" s="14"/>
      <c r="C290" s="14"/>
      <c r="D290" s="14"/>
      <c r="E290" s="14"/>
      <c r="F290" s="14"/>
      <c r="G290" s="14"/>
      <c r="H290" s="14"/>
      <c r="I290" s="14"/>
      <c r="J290" s="14"/>
    </row>
    <row r="291" spans="1:10" ht="14.25" customHeight="1" x14ac:dyDescent="0.2">
      <c r="A291" s="22"/>
      <c r="B291" s="14"/>
      <c r="C291" s="14"/>
      <c r="D291" s="14"/>
      <c r="E291" s="14"/>
      <c r="F291" s="14"/>
      <c r="G291" s="14"/>
      <c r="H291" s="14"/>
      <c r="I291" s="14"/>
      <c r="J291" s="14"/>
    </row>
    <row r="292" spans="1:10" ht="14.25" customHeight="1" x14ac:dyDescent="0.2">
      <c r="A292" s="22"/>
      <c r="B292" s="14"/>
      <c r="C292" s="14"/>
      <c r="D292" s="14"/>
      <c r="E292" s="14"/>
      <c r="F292" s="14"/>
      <c r="G292" s="14"/>
      <c r="H292" s="14"/>
      <c r="I292" s="14"/>
      <c r="J292" s="14"/>
    </row>
    <row r="293" spans="1:10" ht="14.25" customHeight="1" x14ac:dyDescent="0.2">
      <c r="A293" s="22"/>
      <c r="B293" s="14"/>
      <c r="C293" s="14"/>
      <c r="D293" s="14"/>
      <c r="E293" s="14"/>
      <c r="F293" s="14"/>
      <c r="G293" s="14"/>
      <c r="H293" s="14"/>
      <c r="I293" s="14"/>
      <c r="J293" s="14"/>
    </row>
    <row r="294" spans="1:10" ht="14.25" customHeight="1" x14ac:dyDescent="0.2">
      <c r="A294" s="22"/>
      <c r="B294" s="14"/>
      <c r="C294" s="14"/>
      <c r="D294" s="14"/>
      <c r="E294" s="14"/>
      <c r="F294" s="14"/>
      <c r="G294" s="14"/>
      <c r="H294" s="14"/>
      <c r="I294" s="14"/>
      <c r="J294" s="14"/>
    </row>
    <row r="295" spans="1:10" ht="14.25" customHeight="1" x14ac:dyDescent="0.2">
      <c r="A295" s="22"/>
      <c r="B295" s="14"/>
      <c r="C295" s="14"/>
      <c r="D295" s="14"/>
      <c r="E295" s="14"/>
      <c r="F295" s="14"/>
      <c r="G295" s="14"/>
      <c r="H295" s="14"/>
      <c r="I295" s="14"/>
      <c r="J295" s="14"/>
    </row>
    <row r="296" spans="1:10" ht="14.25" customHeight="1" x14ac:dyDescent="0.2">
      <c r="A296" s="22"/>
      <c r="B296" s="14"/>
      <c r="C296" s="14"/>
      <c r="D296" s="14"/>
      <c r="E296" s="14"/>
      <c r="F296" s="14"/>
      <c r="G296" s="14"/>
      <c r="H296" s="14"/>
      <c r="I296" s="14"/>
      <c r="J296" s="14"/>
    </row>
    <row r="297" spans="1:10" ht="14.25" customHeight="1" x14ac:dyDescent="0.2">
      <c r="A297" s="22"/>
      <c r="B297" s="14"/>
      <c r="C297" s="14"/>
      <c r="D297" s="14"/>
      <c r="E297" s="14"/>
      <c r="F297" s="14"/>
      <c r="G297" s="14"/>
      <c r="H297" s="14"/>
      <c r="I297" s="14"/>
      <c r="J297" s="14"/>
    </row>
    <row r="298" spans="1:10" ht="14.25" customHeight="1" x14ac:dyDescent="0.2">
      <c r="A298" s="22"/>
      <c r="B298" s="14"/>
      <c r="C298" s="14"/>
      <c r="D298" s="14"/>
      <c r="E298" s="14"/>
      <c r="F298" s="14"/>
      <c r="G298" s="14"/>
      <c r="H298" s="14"/>
      <c r="I298" s="14"/>
      <c r="J298" s="14"/>
    </row>
    <row r="299" spans="1:10" ht="14.25" customHeight="1" x14ac:dyDescent="0.2">
      <c r="A299" s="22"/>
      <c r="B299" s="14"/>
      <c r="C299" s="14"/>
      <c r="D299" s="14"/>
      <c r="E299" s="14"/>
      <c r="F299" s="14"/>
      <c r="G299" s="14"/>
      <c r="H299" s="14"/>
      <c r="I299" s="14"/>
      <c r="J299" s="14"/>
    </row>
    <row r="300" spans="1:10" ht="14.25" customHeight="1" x14ac:dyDescent="0.2">
      <c r="A300" s="22"/>
      <c r="B300" s="14"/>
      <c r="C300" s="14"/>
      <c r="D300" s="14"/>
      <c r="E300" s="14"/>
      <c r="F300" s="14"/>
      <c r="G300" s="14"/>
      <c r="H300" s="14"/>
      <c r="I300" s="14"/>
      <c r="J300" s="14"/>
    </row>
    <row r="301" spans="1:10" ht="14.25" customHeight="1" x14ac:dyDescent="0.2">
      <c r="A301" s="22"/>
      <c r="B301" s="14"/>
      <c r="C301" s="14"/>
      <c r="D301" s="14"/>
      <c r="E301" s="14"/>
      <c r="F301" s="14"/>
      <c r="G301" s="14"/>
      <c r="H301" s="14"/>
      <c r="I301" s="14"/>
      <c r="J301" s="14"/>
    </row>
    <row r="302" spans="1:10" ht="14.25" customHeight="1" x14ac:dyDescent="0.2">
      <c r="A302" s="22"/>
      <c r="B302" s="14"/>
      <c r="C302" s="14"/>
      <c r="D302" s="14"/>
      <c r="E302" s="14"/>
      <c r="F302" s="14"/>
      <c r="G302" s="14"/>
      <c r="H302" s="14"/>
      <c r="I302" s="14"/>
      <c r="J302" s="14"/>
    </row>
    <row r="303" spans="1:10" ht="14.25" customHeight="1" x14ac:dyDescent="0.2">
      <c r="A303" s="22"/>
      <c r="B303" s="14"/>
      <c r="C303" s="14"/>
      <c r="D303" s="14"/>
      <c r="E303" s="14"/>
      <c r="F303" s="14"/>
      <c r="G303" s="14"/>
      <c r="H303" s="14"/>
      <c r="I303" s="14"/>
      <c r="J303" s="14"/>
    </row>
    <row r="304" spans="1:10" ht="14.25" customHeight="1" x14ac:dyDescent="0.2">
      <c r="A304" s="22"/>
      <c r="B304" s="14"/>
      <c r="C304" s="14"/>
      <c r="D304" s="14"/>
      <c r="E304" s="14"/>
      <c r="F304" s="14"/>
      <c r="G304" s="14"/>
      <c r="H304" s="14"/>
      <c r="I304" s="14"/>
      <c r="J304" s="14"/>
    </row>
    <row r="305" spans="1:10" ht="14.25" customHeight="1" x14ac:dyDescent="0.2">
      <c r="A305" s="22"/>
      <c r="B305" s="14"/>
      <c r="C305" s="14"/>
      <c r="D305" s="14"/>
      <c r="E305" s="14"/>
      <c r="F305" s="14"/>
      <c r="G305" s="14"/>
      <c r="H305" s="14"/>
      <c r="I305" s="14"/>
      <c r="J305" s="14"/>
    </row>
    <row r="306" spans="1:10" ht="14.25" customHeight="1" x14ac:dyDescent="0.2">
      <c r="A306" s="22"/>
      <c r="B306" s="14"/>
      <c r="C306" s="14"/>
      <c r="D306" s="14"/>
      <c r="E306" s="14"/>
      <c r="F306" s="14"/>
      <c r="G306" s="14"/>
      <c r="H306" s="14"/>
      <c r="I306" s="14"/>
      <c r="J306" s="14"/>
    </row>
    <row r="307" spans="1:10" ht="14.25" customHeight="1" x14ac:dyDescent="0.2">
      <c r="A307" s="22"/>
      <c r="B307" s="14"/>
      <c r="C307" s="14"/>
      <c r="D307" s="14"/>
      <c r="E307" s="14"/>
      <c r="F307" s="14"/>
      <c r="G307" s="14"/>
      <c r="H307" s="14"/>
      <c r="I307" s="14"/>
      <c r="J307" s="14"/>
    </row>
    <row r="308" spans="1:10" ht="14.25" customHeight="1" x14ac:dyDescent="0.2">
      <c r="A308" s="22"/>
      <c r="B308" s="14"/>
      <c r="C308" s="14"/>
      <c r="D308" s="14"/>
      <c r="E308" s="14"/>
      <c r="F308" s="14"/>
      <c r="G308" s="14"/>
      <c r="H308" s="14"/>
      <c r="I308" s="14"/>
      <c r="J308" s="14"/>
    </row>
    <row r="309" spans="1:10" ht="14.25" customHeight="1" x14ac:dyDescent="0.2">
      <c r="A309" s="22"/>
      <c r="B309" s="14"/>
      <c r="C309" s="14"/>
      <c r="D309" s="14"/>
      <c r="E309" s="14"/>
      <c r="F309" s="14"/>
      <c r="G309" s="14"/>
      <c r="H309" s="14"/>
      <c r="I309" s="14"/>
      <c r="J309" s="14"/>
    </row>
    <row r="310" spans="1:10" ht="14.25" customHeight="1" x14ac:dyDescent="0.2">
      <c r="A310" s="22"/>
      <c r="B310" s="14"/>
      <c r="C310" s="14"/>
      <c r="D310" s="14"/>
      <c r="E310" s="14"/>
      <c r="F310" s="14"/>
      <c r="G310" s="14"/>
      <c r="H310" s="14"/>
      <c r="I310" s="14"/>
      <c r="J310" s="14"/>
    </row>
    <row r="311" spans="1:10" ht="14.25" customHeight="1" x14ac:dyDescent="0.2">
      <c r="A311" s="22"/>
      <c r="B311" s="14"/>
      <c r="C311" s="14"/>
      <c r="D311" s="14"/>
      <c r="E311" s="14"/>
      <c r="F311" s="14"/>
      <c r="G311" s="14"/>
      <c r="H311" s="14"/>
      <c r="I311" s="14"/>
      <c r="J311" s="14"/>
    </row>
    <row r="312" spans="1:10" ht="14.25" customHeight="1" x14ac:dyDescent="0.2">
      <c r="A312" s="22"/>
      <c r="B312" s="14"/>
      <c r="C312" s="14"/>
      <c r="D312" s="14"/>
      <c r="E312" s="14"/>
      <c r="F312" s="14"/>
      <c r="G312" s="14"/>
      <c r="H312" s="14"/>
      <c r="I312" s="14"/>
      <c r="J312" s="14"/>
    </row>
    <row r="313" spans="1:10" ht="14.25" customHeight="1" x14ac:dyDescent="0.2">
      <c r="A313" s="22"/>
      <c r="B313" s="14"/>
      <c r="C313" s="14"/>
      <c r="D313" s="14"/>
      <c r="E313" s="14"/>
      <c r="F313" s="14"/>
      <c r="G313" s="14"/>
      <c r="H313" s="14"/>
      <c r="I313" s="14"/>
      <c r="J313" s="14"/>
    </row>
    <row r="314" spans="1:10" ht="14.25" customHeight="1" x14ac:dyDescent="0.2">
      <c r="A314" s="22"/>
      <c r="B314" s="14"/>
      <c r="C314" s="14"/>
      <c r="D314" s="14"/>
      <c r="E314" s="14"/>
      <c r="F314" s="14"/>
      <c r="G314" s="14"/>
      <c r="H314" s="14"/>
      <c r="I314" s="14"/>
      <c r="J314" s="14"/>
    </row>
    <row r="315" spans="1:10" ht="14.25" customHeight="1" x14ac:dyDescent="0.2">
      <c r="A315" s="22"/>
      <c r="B315" s="14"/>
      <c r="C315" s="14"/>
      <c r="D315" s="14"/>
      <c r="E315" s="14"/>
      <c r="F315" s="14"/>
      <c r="G315" s="14"/>
      <c r="H315" s="14"/>
      <c r="I315" s="14"/>
      <c r="J315" s="14"/>
    </row>
    <row r="316" spans="1:10" ht="14.25" customHeight="1" x14ac:dyDescent="0.2">
      <c r="A316" s="22"/>
      <c r="B316" s="14"/>
      <c r="C316" s="14"/>
      <c r="D316" s="14"/>
      <c r="E316" s="14"/>
      <c r="F316" s="14"/>
      <c r="G316" s="14"/>
      <c r="H316" s="14"/>
      <c r="I316" s="14"/>
      <c r="J316" s="14"/>
    </row>
    <row r="317" spans="1:10" ht="14.25" customHeight="1" x14ac:dyDescent="0.2">
      <c r="A317" s="22"/>
      <c r="B317" s="14"/>
      <c r="C317" s="14"/>
      <c r="D317" s="14"/>
      <c r="E317" s="14"/>
      <c r="F317" s="14"/>
      <c r="G317" s="14"/>
      <c r="H317" s="14"/>
      <c r="I317" s="14"/>
      <c r="J317" s="14"/>
    </row>
    <row r="318" spans="1:10" ht="14.25" customHeight="1" x14ac:dyDescent="0.2">
      <c r="A318" s="22"/>
      <c r="B318" s="14"/>
      <c r="C318" s="14"/>
      <c r="D318" s="14"/>
      <c r="E318" s="14"/>
      <c r="F318" s="14"/>
      <c r="G318" s="14"/>
      <c r="H318" s="14"/>
      <c r="I318" s="14"/>
      <c r="J318" s="14"/>
    </row>
    <row r="319" spans="1:10" ht="14.25" customHeight="1" x14ac:dyDescent="0.2">
      <c r="A319" s="22"/>
      <c r="B319" s="14"/>
      <c r="C319" s="14"/>
      <c r="D319" s="14"/>
      <c r="E319" s="14"/>
      <c r="F319" s="14"/>
      <c r="G319" s="14"/>
      <c r="H319" s="14"/>
      <c r="I319" s="14"/>
      <c r="J319" s="14"/>
    </row>
    <row r="320" spans="1:10" ht="14.25" customHeight="1" x14ac:dyDescent="0.2">
      <c r="A320" s="22"/>
      <c r="B320" s="14"/>
      <c r="C320" s="14"/>
      <c r="D320" s="14"/>
      <c r="E320" s="14"/>
      <c r="F320" s="14"/>
      <c r="G320" s="14"/>
      <c r="H320" s="14"/>
      <c r="I320" s="14"/>
      <c r="J320" s="14"/>
    </row>
    <row r="321" spans="1:10" ht="14.25" customHeight="1" x14ac:dyDescent="0.2">
      <c r="A321" s="22"/>
      <c r="B321" s="14"/>
      <c r="C321" s="14"/>
      <c r="D321" s="14"/>
      <c r="E321" s="14"/>
      <c r="F321" s="14"/>
      <c r="G321" s="14"/>
      <c r="H321" s="14"/>
      <c r="I321" s="14"/>
      <c r="J321" s="14"/>
    </row>
    <row r="322" spans="1:10" ht="14.25" customHeight="1" x14ac:dyDescent="0.2">
      <c r="A322" s="22"/>
      <c r="B322" s="14"/>
      <c r="C322" s="14"/>
      <c r="D322" s="14"/>
      <c r="E322" s="14"/>
      <c r="F322" s="14"/>
      <c r="G322" s="14"/>
      <c r="H322" s="14"/>
      <c r="I322" s="14"/>
      <c r="J322" s="14"/>
    </row>
    <row r="323" spans="1:10" ht="14.25" customHeight="1" x14ac:dyDescent="0.2">
      <c r="A323" s="22"/>
      <c r="B323" s="14"/>
      <c r="C323" s="14"/>
      <c r="D323" s="14"/>
      <c r="E323" s="14"/>
      <c r="F323" s="14"/>
      <c r="G323" s="14"/>
      <c r="H323" s="14"/>
      <c r="I323" s="14"/>
      <c r="J323" s="14"/>
    </row>
    <row r="324" spans="1:10" ht="14.25" customHeight="1" x14ac:dyDescent="0.2">
      <c r="A324" s="22"/>
      <c r="B324" s="14"/>
      <c r="C324" s="14"/>
      <c r="D324" s="14"/>
      <c r="E324" s="14"/>
      <c r="F324" s="14"/>
      <c r="G324" s="14"/>
      <c r="H324" s="14"/>
      <c r="I324" s="14"/>
      <c r="J324" s="14"/>
    </row>
    <row r="325" spans="1:10" ht="14.25" customHeight="1" x14ac:dyDescent="0.2">
      <c r="A325" s="22"/>
      <c r="B325" s="14"/>
      <c r="C325" s="14"/>
      <c r="D325" s="14"/>
      <c r="E325" s="14"/>
      <c r="F325" s="14"/>
      <c r="G325" s="14"/>
      <c r="H325" s="14"/>
      <c r="I325" s="14"/>
      <c r="J325" s="14"/>
    </row>
    <row r="326" spans="1:10" ht="14.25" customHeight="1" x14ac:dyDescent="0.2">
      <c r="A326" s="22"/>
      <c r="B326" s="14"/>
      <c r="C326" s="14"/>
      <c r="D326" s="14"/>
      <c r="E326" s="14"/>
      <c r="F326" s="14"/>
      <c r="G326" s="14"/>
      <c r="H326" s="14"/>
      <c r="I326" s="14"/>
      <c r="J326" s="14"/>
    </row>
    <row r="327" spans="1:10" ht="14.25" customHeight="1" x14ac:dyDescent="0.2">
      <c r="A327" s="22"/>
      <c r="B327" s="14"/>
      <c r="C327" s="14"/>
      <c r="D327" s="14"/>
      <c r="E327" s="14"/>
      <c r="F327" s="14"/>
      <c r="G327" s="14"/>
      <c r="H327" s="14"/>
      <c r="I327" s="14"/>
      <c r="J327" s="14"/>
    </row>
    <row r="328" spans="1:10" ht="14.25" customHeight="1" x14ac:dyDescent="0.2">
      <c r="A328" s="22"/>
      <c r="B328" s="14"/>
      <c r="C328" s="14"/>
      <c r="D328" s="14"/>
      <c r="E328" s="14"/>
      <c r="F328" s="14"/>
      <c r="G328" s="14"/>
      <c r="H328" s="14"/>
      <c r="I328" s="14"/>
      <c r="J328" s="14"/>
    </row>
    <row r="329" spans="1:10" ht="14.25" customHeight="1" x14ac:dyDescent="0.2">
      <c r="A329" s="22"/>
      <c r="B329" s="14"/>
      <c r="C329" s="14"/>
      <c r="D329" s="14"/>
      <c r="E329" s="14"/>
      <c r="F329" s="14"/>
      <c r="G329" s="14"/>
      <c r="H329" s="14"/>
      <c r="I329" s="14"/>
      <c r="J329" s="14"/>
    </row>
    <row r="330" spans="1:10" ht="14.25" customHeight="1" x14ac:dyDescent="0.2">
      <c r="A330" s="22"/>
      <c r="B330" s="14"/>
      <c r="C330" s="14"/>
      <c r="D330" s="14"/>
      <c r="E330" s="14"/>
      <c r="F330" s="14"/>
      <c r="G330" s="14"/>
      <c r="H330" s="14"/>
      <c r="I330" s="14"/>
      <c r="J330" s="14"/>
    </row>
    <row r="331" spans="1:10" ht="14.25" customHeight="1" x14ac:dyDescent="0.2">
      <c r="A331" s="22"/>
      <c r="B331" s="14"/>
      <c r="C331" s="14"/>
      <c r="D331" s="14"/>
      <c r="E331" s="14"/>
      <c r="F331" s="14"/>
      <c r="G331" s="14"/>
      <c r="H331" s="14"/>
      <c r="I331" s="14"/>
      <c r="J331" s="14"/>
    </row>
    <row r="332" spans="1:10" ht="14.25" customHeight="1" x14ac:dyDescent="0.2">
      <c r="A332" s="22"/>
      <c r="B332" s="14"/>
      <c r="C332" s="14"/>
      <c r="D332" s="14"/>
      <c r="E332" s="14"/>
      <c r="F332" s="14"/>
      <c r="G332" s="14"/>
      <c r="H332" s="14"/>
      <c r="I332" s="14"/>
      <c r="J332" s="14"/>
    </row>
    <row r="333" spans="1:10" ht="14.25" customHeight="1" x14ac:dyDescent="0.2">
      <c r="A333" s="22"/>
      <c r="B333" s="14"/>
      <c r="C333" s="14"/>
      <c r="D333" s="14"/>
      <c r="E333" s="14"/>
      <c r="F333" s="14"/>
      <c r="G333" s="14"/>
      <c r="H333" s="14"/>
      <c r="I333" s="14"/>
      <c r="J333" s="14"/>
    </row>
    <row r="334" spans="1:10" ht="14.25" customHeight="1" x14ac:dyDescent="0.2">
      <c r="A334" s="22"/>
      <c r="B334" s="14"/>
      <c r="C334" s="14"/>
      <c r="D334" s="14"/>
      <c r="E334" s="14"/>
      <c r="F334" s="14"/>
      <c r="G334" s="14"/>
      <c r="H334" s="14"/>
      <c r="I334" s="14"/>
      <c r="J334" s="14"/>
    </row>
    <row r="335" spans="1:10" ht="14.25" customHeight="1" x14ac:dyDescent="0.2">
      <c r="A335" s="22"/>
      <c r="B335" s="14"/>
      <c r="C335" s="14"/>
      <c r="D335" s="14"/>
      <c r="E335" s="14"/>
      <c r="F335" s="14"/>
      <c r="G335" s="14"/>
      <c r="H335" s="14"/>
      <c r="I335" s="14"/>
      <c r="J335" s="14"/>
    </row>
    <row r="336" spans="1:10" ht="14.25" customHeight="1" x14ac:dyDescent="0.2">
      <c r="A336" s="22"/>
      <c r="B336" s="14"/>
      <c r="C336" s="14"/>
      <c r="D336" s="14"/>
      <c r="E336" s="14"/>
      <c r="F336" s="14"/>
      <c r="G336" s="14"/>
      <c r="H336" s="14"/>
      <c r="I336" s="14"/>
      <c r="J336" s="14"/>
    </row>
    <row r="337" spans="1:10" ht="14.25" customHeight="1" x14ac:dyDescent="0.2">
      <c r="A337" s="22"/>
      <c r="B337" s="14"/>
      <c r="C337" s="14"/>
      <c r="D337" s="14"/>
      <c r="E337" s="14"/>
      <c r="F337" s="14"/>
      <c r="G337" s="14"/>
      <c r="H337" s="14"/>
      <c r="I337" s="14"/>
      <c r="J337" s="14"/>
    </row>
    <row r="338" spans="1:10" ht="14.25" customHeight="1" x14ac:dyDescent="0.2">
      <c r="A338" s="22"/>
      <c r="B338" s="14"/>
      <c r="C338" s="14"/>
      <c r="D338" s="14"/>
      <c r="E338" s="14"/>
      <c r="F338" s="14"/>
      <c r="G338" s="14"/>
      <c r="H338" s="14"/>
      <c r="I338" s="14"/>
      <c r="J338" s="14"/>
    </row>
    <row r="339" spans="1:10" ht="14.25" customHeight="1" x14ac:dyDescent="0.2">
      <c r="A339" s="22"/>
      <c r="B339" s="14"/>
      <c r="C339" s="14"/>
      <c r="D339" s="14"/>
      <c r="E339" s="14"/>
      <c r="F339" s="14"/>
      <c r="G339" s="14"/>
      <c r="H339" s="14"/>
      <c r="I339" s="14"/>
      <c r="J339" s="14"/>
    </row>
    <row r="340" spans="1:10" ht="14.25" customHeight="1" x14ac:dyDescent="0.2">
      <c r="A340" s="22"/>
      <c r="B340" s="14"/>
      <c r="C340" s="14"/>
      <c r="D340" s="14"/>
      <c r="E340" s="14"/>
      <c r="F340" s="14"/>
      <c r="G340" s="14"/>
      <c r="H340" s="14"/>
      <c r="I340" s="14"/>
      <c r="J340" s="14"/>
    </row>
    <row r="341" spans="1:10" ht="14.25" customHeight="1" x14ac:dyDescent="0.2">
      <c r="A341" s="22"/>
      <c r="B341" s="14"/>
      <c r="C341" s="14"/>
      <c r="D341" s="14"/>
      <c r="E341" s="14"/>
      <c r="F341" s="14"/>
      <c r="G341" s="14"/>
      <c r="H341" s="14"/>
      <c r="I341" s="14"/>
      <c r="J341" s="14"/>
    </row>
    <row r="342" spans="1:10" ht="14.25" customHeight="1" x14ac:dyDescent="0.2">
      <c r="A342" s="22"/>
      <c r="B342" s="14"/>
      <c r="C342" s="14"/>
      <c r="D342" s="14"/>
      <c r="E342" s="14"/>
      <c r="F342" s="14"/>
      <c r="G342" s="14"/>
      <c r="H342" s="14"/>
      <c r="I342" s="14"/>
      <c r="J342" s="14"/>
    </row>
    <row r="343" spans="1:10" ht="14.25" customHeight="1" x14ac:dyDescent="0.2">
      <c r="A343" s="22"/>
      <c r="B343" s="14"/>
      <c r="C343" s="14"/>
      <c r="D343" s="14"/>
      <c r="E343" s="14"/>
      <c r="F343" s="14"/>
      <c r="G343" s="14"/>
      <c r="H343" s="14"/>
      <c r="I343" s="14"/>
      <c r="J343" s="14"/>
    </row>
    <row r="344" spans="1:10" ht="14.25" customHeight="1" x14ac:dyDescent="0.2">
      <c r="A344" s="22"/>
      <c r="B344" s="14"/>
      <c r="C344" s="14"/>
      <c r="D344" s="14"/>
      <c r="E344" s="14"/>
      <c r="F344" s="14"/>
      <c r="G344" s="14"/>
      <c r="H344" s="14"/>
      <c r="I344" s="14"/>
      <c r="J344" s="14"/>
    </row>
    <row r="345" spans="1:10" ht="14.25" customHeight="1" x14ac:dyDescent="0.2">
      <c r="A345" s="22"/>
      <c r="B345" s="14"/>
      <c r="C345" s="14"/>
      <c r="D345" s="14"/>
      <c r="E345" s="14"/>
      <c r="F345" s="14"/>
      <c r="G345" s="14"/>
      <c r="H345" s="14"/>
      <c r="I345" s="14"/>
      <c r="J345" s="14"/>
    </row>
    <row r="346" spans="1:10" ht="14.25" customHeight="1" x14ac:dyDescent="0.2">
      <c r="A346" s="22"/>
      <c r="B346" s="14"/>
      <c r="C346" s="14"/>
      <c r="D346" s="14"/>
      <c r="E346" s="14"/>
      <c r="F346" s="14"/>
      <c r="G346" s="14"/>
      <c r="H346" s="14"/>
      <c r="I346" s="14"/>
      <c r="J346" s="14"/>
    </row>
    <row r="347" spans="1:10" ht="14.25" customHeight="1" x14ac:dyDescent="0.2">
      <c r="A347" s="22"/>
      <c r="B347" s="14"/>
      <c r="C347" s="14"/>
      <c r="D347" s="14"/>
      <c r="E347" s="14"/>
      <c r="F347" s="14"/>
      <c r="G347" s="14"/>
      <c r="H347" s="14"/>
      <c r="I347" s="14"/>
      <c r="J347" s="14"/>
    </row>
    <row r="348" spans="1:10" ht="14.25" customHeight="1" x14ac:dyDescent="0.2">
      <c r="A348" s="22"/>
      <c r="B348" s="14"/>
      <c r="C348" s="14"/>
      <c r="D348" s="14"/>
      <c r="E348" s="14"/>
      <c r="F348" s="14"/>
      <c r="G348" s="14"/>
      <c r="H348" s="14"/>
      <c r="I348" s="14"/>
      <c r="J348" s="14"/>
    </row>
    <row r="349" spans="1:10" ht="14.25" customHeight="1" x14ac:dyDescent="0.2">
      <c r="A349" s="22"/>
      <c r="B349" s="14"/>
      <c r="C349" s="14"/>
      <c r="D349" s="14"/>
      <c r="E349" s="14"/>
      <c r="F349" s="14"/>
      <c r="G349" s="14"/>
      <c r="H349" s="14"/>
      <c r="I349" s="14"/>
      <c r="J349" s="14"/>
    </row>
    <row r="350" spans="1:10" ht="14.25" customHeight="1" x14ac:dyDescent="0.2">
      <c r="A350" s="22"/>
      <c r="B350" s="14"/>
      <c r="C350" s="14"/>
      <c r="D350" s="14"/>
      <c r="E350" s="14"/>
      <c r="F350" s="14"/>
      <c r="G350" s="14"/>
      <c r="H350" s="14"/>
      <c r="I350" s="14"/>
      <c r="J350" s="14"/>
    </row>
    <row r="351" spans="1:10" ht="14.25" customHeight="1" x14ac:dyDescent="0.2">
      <c r="A351" s="22"/>
      <c r="B351" s="14"/>
      <c r="C351" s="14"/>
      <c r="D351" s="14"/>
      <c r="E351" s="14"/>
      <c r="F351" s="14"/>
      <c r="G351" s="14"/>
      <c r="H351" s="14"/>
      <c r="I351" s="14"/>
      <c r="J351" s="14"/>
    </row>
    <row r="352" spans="1:10" ht="14.25" customHeight="1" x14ac:dyDescent="0.2">
      <c r="A352" s="22"/>
      <c r="B352" s="14"/>
      <c r="C352" s="14"/>
      <c r="D352" s="14"/>
      <c r="E352" s="14"/>
      <c r="F352" s="14"/>
      <c r="G352" s="14"/>
      <c r="H352" s="14"/>
      <c r="I352" s="14"/>
      <c r="J352" s="14"/>
    </row>
    <row r="353" spans="1:10" ht="14.25" customHeight="1" x14ac:dyDescent="0.2">
      <c r="A353" s="22"/>
      <c r="B353" s="14"/>
      <c r="C353" s="14"/>
      <c r="D353" s="14"/>
      <c r="E353" s="14"/>
      <c r="F353" s="14"/>
      <c r="G353" s="14"/>
      <c r="H353" s="14"/>
      <c r="I353" s="14"/>
      <c r="J353" s="14"/>
    </row>
    <row r="354" spans="1:10" ht="14.25" customHeight="1" x14ac:dyDescent="0.2">
      <c r="A354" s="22"/>
      <c r="B354" s="14"/>
      <c r="C354" s="14"/>
      <c r="D354" s="14"/>
      <c r="E354" s="14"/>
      <c r="F354" s="14"/>
      <c r="G354" s="14"/>
      <c r="H354" s="14"/>
      <c r="I354" s="14"/>
      <c r="J354" s="14"/>
    </row>
    <row r="355" spans="1:10" ht="14.25" customHeight="1" x14ac:dyDescent="0.2">
      <c r="A355" s="22"/>
      <c r="B355" s="14"/>
      <c r="C355" s="14"/>
      <c r="D355" s="14"/>
      <c r="E355" s="14"/>
      <c r="F355" s="14"/>
      <c r="G355" s="14"/>
      <c r="H355" s="14"/>
      <c r="I355" s="14"/>
      <c r="J355" s="14"/>
    </row>
    <row r="356" spans="1:10" ht="14.25" customHeight="1" x14ac:dyDescent="0.2">
      <c r="A356" s="22"/>
      <c r="B356" s="14"/>
      <c r="C356" s="14"/>
      <c r="D356" s="14"/>
      <c r="E356" s="14"/>
      <c r="F356" s="14"/>
      <c r="G356" s="14"/>
      <c r="H356" s="14"/>
      <c r="I356" s="14"/>
      <c r="J356" s="14"/>
    </row>
    <row r="357" spans="1:10" ht="14.25" customHeight="1" x14ac:dyDescent="0.2">
      <c r="A357" s="22"/>
      <c r="B357" s="14"/>
      <c r="C357" s="14"/>
      <c r="D357" s="14"/>
      <c r="E357" s="14"/>
      <c r="F357" s="14"/>
      <c r="G357" s="14"/>
      <c r="H357" s="14"/>
      <c r="I357" s="14"/>
      <c r="J357" s="14"/>
    </row>
    <row r="358" spans="1:10" ht="14.25" customHeight="1" x14ac:dyDescent="0.2">
      <c r="A358" s="22"/>
      <c r="B358" s="14"/>
      <c r="C358" s="14"/>
      <c r="D358" s="14"/>
      <c r="E358" s="14"/>
      <c r="F358" s="14"/>
      <c r="G358" s="14"/>
      <c r="H358" s="14"/>
      <c r="I358" s="14"/>
      <c r="J358" s="14"/>
    </row>
    <row r="359" spans="1:10" ht="14.25" customHeight="1" x14ac:dyDescent="0.2">
      <c r="A359" s="22"/>
      <c r="B359" s="14"/>
      <c r="C359" s="14"/>
      <c r="D359" s="14"/>
      <c r="E359" s="14"/>
      <c r="F359" s="14"/>
      <c r="G359" s="14"/>
      <c r="H359" s="14"/>
      <c r="I359" s="14"/>
      <c r="J359" s="14"/>
    </row>
    <row r="360" spans="1:10" ht="14.25" customHeight="1" x14ac:dyDescent="0.2">
      <c r="A360" s="22"/>
      <c r="B360" s="14"/>
      <c r="C360" s="14"/>
      <c r="D360" s="14"/>
      <c r="E360" s="14"/>
      <c r="F360" s="14"/>
      <c r="G360" s="14"/>
      <c r="H360" s="14"/>
      <c r="I360" s="14"/>
      <c r="J360" s="14"/>
    </row>
    <row r="361" spans="1:10" ht="14.25" customHeight="1" x14ac:dyDescent="0.2">
      <c r="A361" s="22"/>
      <c r="B361" s="14"/>
      <c r="C361" s="14"/>
      <c r="D361" s="14"/>
      <c r="E361" s="14"/>
      <c r="F361" s="14"/>
      <c r="G361" s="14"/>
      <c r="H361" s="14"/>
      <c r="I361" s="14"/>
      <c r="J361" s="14"/>
    </row>
    <row r="362" spans="1:10" ht="14.25" customHeight="1" x14ac:dyDescent="0.2">
      <c r="A362" s="22"/>
      <c r="B362" s="14"/>
      <c r="C362" s="14"/>
      <c r="D362" s="14"/>
      <c r="E362" s="14"/>
      <c r="F362" s="14"/>
      <c r="G362" s="14"/>
      <c r="H362" s="14"/>
      <c r="I362" s="14"/>
      <c r="J362" s="14"/>
    </row>
    <row r="363" spans="1:10" ht="14.25" customHeight="1" x14ac:dyDescent="0.2">
      <c r="A363" s="22"/>
      <c r="B363" s="14"/>
      <c r="C363" s="14"/>
      <c r="D363" s="14"/>
      <c r="E363" s="14"/>
      <c r="F363" s="14"/>
      <c r="G363" s="14"/>
      <c r="H363" s="14"/>
      <c r="I363" s="14"/>
      <c r="J363" s="14"/>
    </row>
    <row r="364" spans="1:10" ht="14.25" customHeight="1" x14ac:dyDescent="0.2">
      <c r="A364" s="22"/>
      <c r="B364" s="14"/>
      <c r="C364" s="14"/>
      <c r="D364" s="14"/>
      <c r="E364" s="14"/>
      <c r="F364" s="14"/>
      <c r="G364" s="14"/>
      <c r="H364" s="14"/>
      <c r="I364" s="14"/>
      <c r="J364" s="14"/>
    </row>
    <row r="365" spans="1:10" ht="14.25" customHeight="1" x14ac:dyDescent="0.2">
      <c r="A365" s="22"/>
      <c r="B365" s="14"/>
      <c r="C365" s="14"/>
      <c r="D365" s="14"/>
      <c r="E365" s="14"/>
      <c r="F365" s="14"/>
      <c r="G365" s="14"/>
      <c r="H365" s="14"/>
      <c r="I365" s="14"/>
      <c r="J365" s="14"/>
    </row>
    <row r="366" spans="1:10" ht="14.25" customHeight="1" x14ac:dyDescent="0.2">
      <c r="A366" s="22"/>
      <c r="B366" s="14"/>
      <c r="C366" s="14"/>
      <c r="D366" s="14"/>
      <c r="E366" s="14"/>
      <c r="F366" s="14"/>
      <c r="G366" s="14"/>
      <c r="H366" s="14"/>
      <c r="I366" s="14"/>
      <c r="J366" s="14"/>
    </row>
    <row r="367" spans="1:10" ht="14.25" customHeight="1" x14ac:dyDescent="0.2">
      <c r="A367" s="22"/>
      <c r="B367" s="14"/>
      <c r="C367" s="14"/>
      <c r="D367" s="14"/>
      <c r="E367" s="14"/>
      <c r="F367" s="14"/>
      <c r="G367" s="14"/>
      <c r="H367" s="14"/>
      <c r="I367" s="14"/>
      <c r="J367" s="14"/>
    </row>
    <row r="368" spans="1:10" ht="14.25" customHeight="1" x14ac:dyDescent="0.2">
      <c r="A368" s="22"/>
      <c r="B368" s="14"/>
      <c r="C368" s="14"/>
      <c r="D368" s="14"/>
      <c r="E368" s="14"/>
      <c r="F368" s="14"/>
      <c r="G368" s="14"/>
      <c r="H368" s="14"/>
      <c r="I368" s="14"/>
      <c r="J368" s="14"/>
    </row>
    <row r="369" spans="1:10" ht="14.25" customHeight="1" x14ac:dyDescent="0.2">
      <c r="A369" s="22"/>
      <c r="B369" s="14"/>
      <c r="C369" s="14"/>
      <c r="D369" s="14"/>
      <c r="E369" s="14"/>
      <c r="F369" s="14"/>
      <c r="G369" s="14"/>
      <c r="H369" s="14"/>
      <c r="I369" s="14"/>
      <c r="J369" s="14"/>
    </row>
    <row r="370" spans="1:10" ht="14.25" customHeight="1" x14ac:dyDescent="0.2">
      <c r="A370" s="22"/>
      <c r="B370" s="14"/>
      <c r="C370" s="14"/>
      <c r="D370" s="14"/>
      <c r="E370" s="14"/>
      <c r="F370" s="14"/>
      <c r="G370" s="14"/>
      <c r="H370" s="14"/>
      <c r="I370" s="14"/>
      <c r="J370" s="14"/>
    </row>
    <row r="371" spans="1:10" ht="14.25" customHeight="1" x14ac:dyDescent="0.2">
      <c r="A371" s="22"/>
      <c r="B371" s="14"/>
      <c r="C371" s="14"/>
      <c r="D371" s="14"/>
      <c r="E371" s="14"/>
      <c r="F371" s="14"/>
      <c r="G371" s="14"/>
      <c r="H371" s="14"/>
      <c r="I371" s="14"/>
      <c r="J371" s="14"/>
    </row>
    <row r="372" spans="1:10" ht="14.25" customHeight="1" x14ac:dyDescent="0.2">
      <c r="A372" s="22"/>
      <c r="B372" s="14"/>
      <c r="C372" s="14"/>
      <c r="D372" s="14"/>
      <c r="E372" s="14"/>
      <c r="F372" s="14"/>
      <c r="G372" s="14"/>
      <c r="H372" s="14"/>
      <c r="I372" s="14"/>
      <c r="J372" s="14"/>
    </row>
    <row r="373" spans="1:10" ht="14.25" customHeight="1" x14ac:dyDescent="0.2">
      <c r="A373" s="22"/>
      <c r="B373" s="14"/>
      <c r="C373" s="14"/>
      <c r="D373" s="14"/>
      <c r="E373" s="14"/>
      <c r="F373" s="14"/>
      <c r="G373" s="14"/>
      <c r="H373" s="14"/>
      <c r="I373" s="14"/>
      <c r="J373" s="14"/>
    </row>
    <row r="374" spans="1:10" ht="14.25" customHeight="1" x14ac:dyDescent="0.2">
      <c r="A374" s="22"/>
      <c r="B374" s="14"/>
      <c r="C374" s="14"/>
      <c r="D374" s="14"/>
      <c r="E374" s="14"/>
      <c r="F374" s="14"/>
      <c r="G374" s="14"/>
      <c r="H374" s="14"/>
      <c r="I374" s="14"/>
      <c r="J374" s="14"/>
    </row>
    <row r="375" spans="1:10" ht="14.25" customHeight="1" x14ac:dyDescent="0.2">
      <c r="A375" s="22"/>
      <c r="B375" s="14"/>
      <c r="C375" s="14"/>
      <c r="D375" s="14"/>
      <c r="E375" s="14"/>
      <c r="F375" s="14"/>
      <c r="G375" s="14"/>
      <c r="H375" s="14"/>
      <c r="I375" s="14"/>
      <c r="J375" s="14"/>
    </row>
    <row r="376" spans="1:10" ht="14.25" customHeight="1" x14ac:dyDescent="0.2">
      <c r="A376" s="22"/>
      <c r="B376" s="14"/>
      <c r="C376" s="14"/>
      <c r="D376" s="14"/>
      <c r="E376" s="14"/>
      <c r="F376" s="14"/>
      <c r="G376" s="14"/>
      <c r="H376" s="14"/>
      <c r="I376" s="14"/>
      <c r="J376" s="14"/>
    </row>
    <row r="377" spans="1:10" ht="14.25" customHeight="1" x14ac:dyDescent="0.2">
      <c r="A377" s="22"/>
      <c r="B377" s="14"/>
      <c r="C377" s="14"/>
      <c r="D377" s="14"/>
      <c r="E377" s="14"/>
      <c r="F377" s="14"/>
      <c r="G377" s="14"/>
      <c r="H377" s="14"/>
      <c r="I377" s="14"/>
      <c r="J377" s="14"/>
    </row>
    <row r="378" spans="1:10" ht="14.25" customHeight="1" x14ac:dyDescent="0.2">
      <c r="A378" s="22"/>
      <c r="B378" s="14"/>
      <c r="C378" s="14"/>
      <c r="D378" s="14"/>
      <c r="E378" s="14"/>
      <c r="F378" s="14"/>
      <c r="G378" s="14"/>
      <c r="H378" s="14"/>
      <c r="I378" s="14"/>
      <c r="J378" s="14"/>
    </row>
    <row r="379" spans="1:10" ht="14.25" customHeight="1" x14ac:dyDescent="0.2">
      <c r="A379" s="22"/>
      <c r="B379" s="14"/>
      <c r="C379" s="14"/>
      <c r="D379" s="14"/>
      <c r="E379" s="14"/>
      <c r="F379" s="14"/>
      <c r="G379" s="14"/>
      <c r="H379" s="14"/>
      <c r="I379" s="14"/>
      <c r="J379" s="14"/>
    </row>
    <row r="380" spans="1:10" ht="14.25" customHeight="1" x14ac:dyDescent="0.2">
      <c r="A380" s="22"/>
      <c r="B380" s="14"/>
      <c r="C380" s="14"/>
      <c r="D380" s="14"/>
      <c r="E380" s="14"/>
      <c r="F380" s="14"/>
      <c r="G380" s="14"/>
      <c r="H380" s="14"/>
      <c r="I380" s="14"/>
      <c r="J380" s="14"/>
    </row>
    <row r="381" spans="1:10" ht="14.25" customHeight="1" x14ac:dyDescent="0.2">
      <c r="A381" s="22"/>
      <c r="B381" s="14"/>
      <c r="C381" s="14"/>
      <c r="D381" s="14"/>
      <c r="E381" s="14"/>
      <c r="F381" s="14"/>
      <c r="G381" s="14"/>
      <c r="H381" s="14"/>
      <c r="I381" s="14"/>
      <c r="J381" s="14"/>
    </row>
    <row r="382" spans="1:10" ht="14.25" customHeight="1" x14ac:dyDescent="0.2">
      <c r="A382" s="22"/>
      <c r="B382" s="14"/>
      <c r="C382" s="14"/>
      <c r="D382" s="14"/>
      <c r="E382" s="14"/>
      <c r="F382" s="14"/>
      <c r="G382" s="14"/>
      <c r="H382" s="14"/>
      <c r="I382" s="14"/>
      <c r="J382" s="14"/>
    </row>
    <row r="383" spans="1:10" ht="14.25" customHeight="1" x14ac:dyDescent="0.2">
      <c r="A383" s="22"/>
      <c r="B383" s="14"/>
      <c r="C383" s="14"/>
      <c r="D383" s="14"/>
      <c r="E383" s="14"/>
      <c r="F383" s="14"/>
      <c r="G383" s="14"/>
      <c r="H383" s="14"/>
      <c r="I383" s="14"/>
      <c r="J383" s="14"/>
    </row>
    <row r="384" spans="1:10" ht="14.25" customHeight="1" x14ac:dyDescent="0.2">
      <c r="A384" s="22"/>
      <c r="B384" s="14"/>
      <c r="C384" s="14"/>
      <c r="D384" s="14"/>
      <c r="E384" s="14"/>
      <c r="F384" s="14"/>
      <c r="G384" s="14"/>
      <c r="H384" s="14"/>
      <c r="I384" s="14"/>
      <c r="J384" s="14"/>
    </row>
    <row r="385" spans="1:10" ht="14.25" customHeight="1" x14ac:dyDescent="0.2">
      <c r="A385" s="22"/>
      <c r="B385" s="14"/>
      <c r="C385" s="14"/>
      <c r="D385" s="14"/>
      <c r="E385" s="14"/>
      <c r="F385" s="14"/>
      <c r="G385" s="14"/>
      <c r="H385" s="14"/>
      <c r="I385" s="14"/>
      <c r="J385" s="14"/>
    </row>
    <row r="386" spans="1:10" ht="14.25" customHeight="1" x14ac:dyDescent="0.2">
      <c r="A386" s="22"/>
      <c r="B386" s="14"/>
      <c r="C386" s="14"/>
      <c r="D386" s="14"/>
      <c r="E386" s="14"/>
      <c r="F386" s="14"/>
      <c r="G386" s="14"/>
      <c r="H386" s="14"/>
      <c r="I386" s="14"/>
      <c r="J386" s="14"/>
    </row>
    <row r="387" spans="1:10" ht="14.25" customHeight="1" x14ac:dyDescent="0.2">
      <c r="A387" s="22"/>
      <c r="B387" s="14"/>
      <c r="C387" s="14"/>
      <c r="D387" s="14"/>
      <c r="E387" s="14"/>
      <c r="F387" s="14"/>
      <c r="G387" s="14"/>
      <c r="H387" s="14"/>
      <c r="I387" s="14"/>
      <c r="J387" s="14"/>
    </row>
    <row r="388" spans="1:10" ht="14.25" customHeight="1" x14ac:dyDescent="0.2">
      <c r="A388" s="22"/>
      <c r="B388" s="14"/>
      <c r="C388" s="14"/>
      <c r="D388" s="14"/>
      <c r="E388" s="14"/>
      <c r="F388" s="14"/>
      <c r="G388" s="14"/>
      <c r="H388" s="14"/>
      <c r="I388" s="14"/>
      <c r="J388" s="14"/>
    </row>
    <row r="389" spans="1:10" ht="14.25" customHeight="1" x14ac:dyDescent="0.2">
      <c r="A389" s="22"/>
      <c r="B389" s="14"/>
      <c r="C389" s="14"/>
      <c r="D389" s="14"/>
      <c r="E389" s="14"/>
      <c r="F389" s="14"/>
      <c r="G389" s="14"/>
      <c r="H389" s="14"/>
      <c r="I389" s="14"/>
      <c r="J389" s="14"/>
    </row>
    <row r="390" spans="1:10" ht="14.25" customHeight="1" x14ac:dyDescent="0.2">
      <c r="A390" s="22"/>
      <c r="B390" s="14"/>
      <c r="C390" s="14"/>
      <c r="D390" s="14"/>
      <c r="E390" s="14"/>
      <c r="F390" s="14"/>
      <c r="G390" s="14"/>
      <c r="H390" s="14"/>
      <c r="I390" s="14"/>
      <c r="J390" s="14"/>
    </row>
    <row r="391" spans="1:10" ht="14.25" customHeight="1" x14ac:dyDescent="0.2">
      <c r="A391" s="22"/>
      <c r="B391" s="14"/>
      <c r="C391" s="14"/>
      <c r="D391" s="14"/>
      <c r="E391" s="14"/>
      <c r="F391" s="14"/>
      <c r="G391" s="14"/>
      <c r="H391" s="14"/>
      <c r="I391" s="14"/>
      <c r="J391" s="14"/>
    </row>
    <row r="392" spans="1:10" ht="14.25" customHeight="1" x14ac:dyDescent="0.2">
      <c r="A392" s="22"/>
      <c r="B392" s="14"/>
      <c r="C392" s="14"/>
      <c r="D392" s="14"/>
      <c r="E392" s="14"/>
      <c r="F392" s="14"/>
      <c r="G392" s="14"/>
      <c r="H392" s="14"/>
      <c r="I392" s="14"/>
      <c r="J392" s="14"/>
    </row>
    <row r="393" spans="1:10" ht="14.25" customHeight="1" x14ac:dyDescent="0.2">
      <c r="A393" s="22"/>
      <c r="B393" s="14"/>
      <c r="C393" s="14"/>
      <c r="D393" s="14"/>
      <c r="E393" s="14"/>
      <c r="F393" s="14"/>
      <c r="G393" s="14"/>
      <c r="H393" s="14"/>
      <c r="I393" s="14"/>
      <c r="J393" s="14"/>
    </row>
    <row r="394" spans="1:10" ht="14.25" customHeight="1" x14ac:dyDescent="0.2">
      <c r="A394" s="22"/>
      <c r="B394" s="14"/>
      <c r="C394" s="14"/>
      <c r="D394" s="14"/>
      <c r="E394" s="14"/>
      <c r="F394" s="14"/>
      <c r="G394" s="14"/>
      <c r="H394" s="14"/>
      <c r="I394" s="14"/>
      <c r="J394" s="14"/>
    </row>
    <row r="395" spans="1:10" ht="14.25" customHeight="1" x14ac:dyDescent="0.2">
      <c r="A395" s="22"/>
      <c r="B395" s="14"/>
      <c r="C395" s="14"/>
      <c r="D395" s="14"/>
      <c r="E395" s="14"/>
      <c r="F395" s="14"/>
      <c r="G395" s="14"/>
      <c r="H395" s="14"/>
      <c r="I395" s="14"/>
      <c r="J395" s="14"/>
    </row>
    <row r="396" spans="1:10" ht="14.25" customHeight="1" x14ac:dyDescent="0.2">
      <c r="A396" s="22"/>
      <c r="B396" s="14"/>
      <c r="C396" s="14"/>
      <c r="D396" s="14"/>
      <c r="E396" s="14"/>
      <c r="F396" s="14"/>
      <c r="G396" s="14"/>
      <c r="H396" s="14"/>
      <c r="I396" s="14"/>
      <c r="J396" s="14"/>
    </row>
    <row r="397" spans="1:10" ht="14.25" customHeight="1" x14ac:dyDescent="0.2">
      <c r="A397" s="22"/>
      <c r="B397" s="14"/>
      <c r="C397" s="14"/>
      <c r="D397" s="14"/>
      <c r="E397" s="14"/>
      <c r="F397" s="14"/>
      <c r="G397" s="14"/>
      <c r="H397" s="14"/>
      <c r="I397" s="14"/>
      <c r="J397" s="14"/>
    </row>
    <row r="398" spans="1:10" ht="14.25" customHeight="1" x14ac:dyDescent="0.2">
      <c r="A398" s="22"/>
      <c r="B398" s="14"/>
      <c r="C398" s="14"/>
      <c r="D398" s="14"/>
      <c r="E398" s="14"/>
      <c r="F398" s="14"/>
      <c r="G398" s="14"/>
      <c r="H398" s="14"/>
      <c r="I398" s="14"/>
      <c r="J398" s="14"/>
    </row>
    <row r="399" spans="1:10" ht="14.25" customHeight="1" x14ac:dyDescent="0.2">
      <c r="A399" s="22"/>
      <c r="B399" s="14"/>
      <c r="C399" s="14"/>
      <c r="D399" s="14"/>
      <c r="E399" s="14"/>
      <c r="F399" s="14"/>
      <c r="G399" s="14"/>
      <c r="H399" s="14"/>
      <c r="I399" s="14"/>
      <c r="J399" s="14"/>
    </row>
    <row r="400" spans="1:10" ht="14.25" customHeight="1" x14ac:dyDescent="0.2">
      <c r="A400" s="22"/>
      <c r="B400" s="14"/>
      <c r="C400" s="14"/>
      <c r="D400" s="14"/>
      <c r="E400" s="14"/>
      <c r="F400" s="14"/>
      <c r="G400" s="14"/>
      <c r="H400" s="14"/>
      <c r="I400" s="14"/>
      <c r="J400" s="14"/>
    </row>
    <row r="401" spans="1:10" ht="14.25" customHeight="1" x14ac:dyDescent="0.2">
      <c r="A401" s="22"/>
      <c r="B401" s="14"/>
      <c r="C401" s="14"/>
      <c r="D401" s="14"/>
      <c r="E401" s="14"/>
      <c r="F401" s="14"/>
      <c r="G401" s="14"/>
      <c r="H401" s="14"/>
      <c r="I401" s="14"/>
      <c r="J401" s="14"/>
    </row>
    <row r="402" spans="1:10" ht="14.25" customHeight="1" x14ac:dyDescent="0.2">
      <c r="A402" s="22"/>
      <c r="B402" s="14"/>
      <c r="C402" s="14"/>
      <c r="D402" s="14"/>
      <c r="E402" s="14"/>
      <c r="F402" s="14"/>
      <c r="G402" s="14"/>
      <c r="H402" s="14"/>
      <c r="I402" s="14"/>
      <c r="J402" s="14"/>
    </row>
    <row r="403" spans="1:10" ht="14.25" customHeight="1" x14ac:dyDescent="0.2">
      <c r="A403" s="22"/>
      <c r="B403" s="14"/>
      <c r="C403" s="14"/>
      <c r="D403" s="14"/>
      <c r="E403" s="14"/>
      <c r="F403" s="14"/>
      <c r="G403" s="14"/>
      <c r="H403" s="14"/>
      <c r="I403" s="14"/>
      <c r="J403" s="14"/>
    </row>
    <row r="404" spans="1:10" ht="14.25" customHeight="1" x14ac:dyDescent="0.2">
      <c r="A404" s="22"/>
      <c r="B404" s="14"/>
      <c r="C404" s="14"/>
      <c r="D404" s="14"/>
      <c r="E404" s="14"/>
      <c r="F404" s="14"/>
      <c r="G404" s="14"/>
      <c r="H404" s="14"/>
      <c r="I404" s="14"/>
      <c r="J404" s="14"/>
    </row>
    <row r="405" spans="1:10" ht="14.25" customHeight="1" x14ac:dyDescent="0.2">
      <c r="A405" s="22"/>
      <c r="B405" s="14"/>
      <c r="C405" s="14"/>
      <c r="D405" s="14"/>
      <c r="E405" s="14"/>
      <c r="F405" s="14"/>
      <c r="G405" s="14"/>
      <c r="H405" s="14"/>
      <c r="I405" s="14"/>
      <c r="J405" s="14"/>
    </row>
    <row r="406" spans="1:10" ht="14.25" customHeight="1" x14ac:dyDescent="0.2">
      <c r="A406" s="22"/>
      <c r="B406" s="14"/>
      <c r="C406" s="14"/>
      <c r="D406" s="14"/>
      <c r="E406" s="14"/>
      <c r="F406" s="14"/>
      <c r="G406" s="14"/>
      <c r="H406" s="14"/>
      <c r="I406" s="14"/>
      <c r="J406" s="14"/>
    </row>
    <row r="407" spans="1:10" ht="14.25" customHeight="1" x14ac:dyDescent="0.2">
      <c r="A407" s="22"/>
      <c r="B407" s="14"/>
      <c r="C407" s="14"/>
      <c r="D407" s="14"/>
      <c r="E407" s="14"/>
      <c r="F407" s="14"/>
      <c r="G407" s="14"/>
      <c r="H407" s="14"/>
      <c r="I407" s="14"/>
      <c r="J407" s="14"/>
    </row>
    <row r="408" spans="1:10" ht="14.25" customHeight="1" x14ac:dyDescent="0.2">
      <c r="A408" s="22"/>
      <c r="B408" s="14"/>
      <c r="C408" s="14"/>
      <c r="D408" s="14"/>
      <c r="E408" s="14"/>
      <c r="F408" s="14"/>
      <c r="G408" s="14"/>
      <c r="H408" s="14"/>
      <c r="I408" s="14"/>
      <c r="J408" s="14"/>
    </row>
    <row r="409" spans="1:10" ht="14.25" customHeight="1" x14ac:dyDescent="0.2">
      <c r="A409" s="22"/>
      <c r="B409" s="14"/>
      <c r="C409" s="14"/>
      <c r="D409" s="14"/>
      <c r="E409" s="14"/>
      <c r="F409" s="14"/>
      <c r="G409" s="14"/>
      <c r="H409" s="14"/>
      <c r="I409" s="14"/>
      <c r="J409" s="14"/>
    </row>
    <row r="410" spans="1:10" ht="14.25" customHeight="1" x14ac:dyDescent="0.2">
      <c r="A410" s="22"/>
      <c r="B410" s="14"/>
      <c r="C410" s="14"/>
      <c r="D410" s="14"/>
      <c r="E410" s="14"/>
      <c r="F410" s="14"/>
      <c r="G410" s="14"/>
      <c r="H410" s="14"/>
      <c r="I410" s="14"/>
      <c r="J410" s="14"/>
    </row>
    <row r="411" spans="1:10" ht="14.25" customHeight="1" x14ac:dyDescent="0.2">
      <c r="A411" s="22"/>
      <c r="B411" s="14"/>
      <c r="C411" s="14"/>
      <c r="D411" s="14"/>
      <c r="E411" s="14"/>
      <c r="F411" s="14"/>
      <c r="G411" s="14"/>
      <c r="H411" s="14"/>
      <c r="I411" s="14"/>
      <c r="J411" s="14"/>
    </row>
    <row r="412" spans="1:10" ht="14.25" customHeight="1" x14ac:dyDescent="0.2">
      <c r="A412" s="22"/>
      <c r="B412" s="14"/>
      <c r="C412" s="14"/>
      <c r="D412" s="14"/>
      <c r="E412" s="14"/>
      <c r="F412" s="14"/>
      <c r="G412" s="14"/>
      <c r="H412" s="14"/>
      <c r="I412" s="14"/>
      <c r="J412" s="14"/>
    </row>
    <row r="413" spans="1:10" ht="14.25" customHeight="1" x14ac:dyDescent="0.2">
      <c r="A413" s="22"/>
      <c r="B413" s="14"/>
      <c r="C413" s="14"/>
      <c r="D413" s="14"/>
      <c r="E413" s="14"/>
      <c r="F413" s="14"/>
      <c r="G413" s="14"/>
      <c r="H413" s="14"/>
      <c r="I413" s="14"/>
      <c r="J413" s="14"/>
    </row>
    <row r="414" spans="1:10" ht="14.25" customHeight="1" x14ac:dyDescent="0.2">
      <c r="A414" s="22"/>
      <c r="B414" s="14"/>
      <c r="C414" s="14"/>
      <c r="D414" s="14"/>
      <c r="E414" s="14"/>
      <c r="F414" s="14"/>
      <c r="G414" s="14"/>
      <c r="H414" s="14"/>
      <c r="I414" s="14"/>
      <c r="J414" s="14"/>
    </row>
    <row r="415" spans="1:10" ht="14.25" customHeight="1" x14ac:dyDescent="0.2">
      <c r="A415" s="22"/>
      <c r="B415" s="14"/>
      <c r="C415" s="14"/>
      <c r="D415" s="14"/>
      <c r="E415" s="14"/>
      <c r="F415" s="14"/>
      <c r="G415" s="14"/>
      <c r="H415" s="14"/>
      <c r="I415" s="14"/>
      <c r="J415" s="14"/>
    </row>
    <row r="416" spans="1:10" ht="14.25" customHeight="1" x14ac:dyDescent="0.2">
      <c r="A416" s="22"/>
      <c r="B416" s="14"/>
      <c r="C416" s="14"/>
      <c r="D416" s="14"/>
      <c r="E416" s="14"/>
      <c r="F416" s="14"/>
      <c r="G416" s="14"/>
      <c r="H416" s="14"/>
      <c r="I416" s="14"/>
      <c r="J416" s="14"/>
    </row>
    <row r="417" spans="1:10" ht="14.25" customHeight="1" x14ac:dyDescent="0.2">
      <c r="A417" s="22"/>
      <c r="B417" s="14"/>
      <c r="C417" s="14"/>
      <c r="D417" s="14"/>
      <c r="E417" s="14"/>
      <c r="F417" s="14"/>
      <c r="G417" s="14"/>
      <c r="H417" s="14"/>
      <c r="I417" s="14"/>
      <c r="J417" s="14"/>
    </row>
    <row r="418" spans="1:10" ht="14.25" customHeight="1" x14ac:dyDescent="0.2">
      <c r="A418" s="22"/>
      <c r="B418" s="14"/>
      <c r="C418" s="14"/>
      <c r="D418" s="14"/>
      <c r="E418" s="14"/>
      <c r="F418" s="14"/>
      <c r="G418" s="14"/>
      <c r="H418" s="14"/>
      <c r="I418" s="14"/>
      <c r="J418" s="14"/>
    </row>
    <row r="419" spans="1:10" ht="14.25" customHeight="1" x14ac:dyDescent="0.2">
      <c r="A419" s="22"/>
      <c r="B419" s="14"/>
      <c r="C419" s="14"/>
      <c r="D419" s="14"/>
      <c r="E419" s="14"/>
      <c r="F419" s="14"/>
      <c r="G419" s="14"/>
      <c r="H419" s="14"/>
      <c r="I419" s="14"/>
      <c r="J419" s="14"/>
    </row>
    <row r="420" spans="1:10" ht="14.25" customHeight="1" x14ac:dyDescent="0.2">
      <c r="A420" s="22"/>
      <c r="B420" s="14"/>
      <c r="C420" s="14"/>
      <c r="D420" s="14"/>
      <c r="E420" s="14"/>
      <c r="F420" s="14"/>
      <c r="G420" s="14"/>
      <c r="H420" s="14"/>
      <c r="I420" s="14"/>
      <c r="J420" s="14"/>
    </row>
    <row r="421" spans="1:10" ht="14.25" customHeight="1" x14ac:dyDescent="0.2">
      <c r="A421" s="22"/>
      <c r="B421" s="14"/>
      <c r="C421" s="14"/>
      <c r="D421" s="14"/>
      <c r="E421" s="14"/>
      <c r="F421" s="14"/>
      <c r="G421" s="14"/>
      <c r="H421" s="14"/>
      <c r="I421" s="14"/>
      <c r="J421" s="14"/>
    </row>
    <row r="422" spans="1:10" ht="14.25" customHeight="1" x14ac:dyDescent="0.2">
      <c r="A422" s="22"/>
      <c r="B422" s="14"/>
      <c r="C422" s="14"/>
      <c r="D422" s="14"/>
      <c r="E422" s="14"/>
      <c r="F422" s="14"/>
      <c r="G422" s="14"/>
      <c r="H422" s="14"/>
      <c r="I422" s="14"/>
      <c r="J422" s="14"/>
    </row>
    <row r="423" spans="1:10" ht="14.25" customHeight="1" x14ac:dyDescent="0.2">
      <c r="A423" s="22"/>
      <c r="B423" s="14"/>
      <c r="C423" s="14"/>
      <c r="D423" s="14"/>
      <c r="E423" s="14"/>
      <c r="F423" s="14"/>
      <c r="G423" s="14"/>
      <c r="H423" s="14"/>
      <c r="I423" s="14"/>
      <c r="J423" s="14"/>
    </row>
    <row r="424" spans="1:10" ht="14.25" customHeight="1" x14ac:dyDescent="0.2">
      <c r="A424" s="22"/>
      <c r="B424" s="14"/>
      <c r="C424" s="14"/>
      <c r="D424" s="14"/>
      <c r="E424" s="14"/>
      <c r="F424" s="14"/>
      <c r="G424" s="14"/>
      <c r="H424" s="14"/>
      <c r="I424" s="14"/>
      <c r="J424" s="14"/>
    </row>
    <row r="425" spans="1:10" ht="14.25" customHeight="1" x14ac:dyDescent="0.2">
      <c r="A425" s="22"/>
      <c r="B425" s="14"/>
      <c r="C425" s="14"/>
      <c r="D425" s="14"/>
      <c r="E425" s="14"/>
      <c r="F425" s="14"/>
      <c r="G425" s="14"/>
      <c r="H425" s="14"/>
      <c r="I425" s="14"/>
      <c r="J425" s="14"/>
    </row>
    <row r="426" spans="1:10" ht="14.25" customHeight="1" x14ac:dyDescent="0.2">
      <c r="A426" s="22"/>
      <c r="B426" s="14"/>
      <c r="C426" s="14"/>
      <c r="D426" s="14"/>
      <c r="E426" s="14"/>
      <c r="F426" s="14"/>
      <c r="G426" s="14"/>
      <c r="H426" s="14"/>
      <c r="I426" s="14"/>
      <c r="J426" s="14"/>
    </row>
    <row r="427" spans="1:10" ht="14.25" customHeight="1" x14ac:dyDescent="0.2">
      <c r="A427" s="22"/>
      <c r="B427" s="14"/>
      <c r="C427" s="14"/>
      <c r="D427" s="14"/>
      <c r="E427" s="14"/>
      <c r="F427" s="14"/>
      <c r="G427" s="14"/>
      <c r="H427" s="14"/>
      <c r="I427" s="14"/>
      <c r="J427" s="14"/>
    </row>
    <row r="428" spans="1:10" ht="14.25" customHeight="1" x14ac:dyDescent="0.2">
      <c r="A428" s="22"/>
      <c r="B428" s="14"/>
      <c r="C428" s="14"/>
      <c r="D428" s="14"/>
      <c r="E428" s="14"/>
      <c r="F428" s="14"/>
      <c r="G428" s="14"/>
      <c r="H428" s="14"/>
      <c r="I428" s="14"/>
      <c r="J428" s="14"/>
    </row>
    <row r="429" spans="1:10" ht="14.25" customHeight="1" x14ac:dyDescent="0.2">
      <c r="A429" s="22"/>
      <c r="B429" s="14"/>
      <c r="C429" s="14"/>
      <c r="D429" s="14"/>
      <c r="E429" s="14"/>
      <c r="F429" s="14"/>
      <c r="G429" s="14"/>
      <c r="H429" s="14"/>
      <c r="I429" s="14"/>
      <c r="J429" s="14"/>
    </row>
    <row r="430" spans="1:10" ht="14.25" customHeight="1" x14ac:dyDescent="0.2">
      <c r="A430" s="22"/>
      <c r="B430" s="14"/>
      <c r="C430" s="14"/>
      <c r="D430" s="14"/>
      <c r="E430" s="14"/>
      <c r="F430" s="14"/>
      <c r="G430" s="14"/>
      <c r="H430" s="14"/>
      <c r="I430" s="14"/>
      <c r="J430" s="14"/>
    </row>
    <row r="431" spans="1:10" ht="14.25" customHeight="1" x14ac:dyDescent="0.2">
      <c r="A431" s="22"/>
      <c r="B431" s="14"/>
      <c r="C431" s="14"/>
      <c r="D431" s="14"/>
      <c r="E431" s="14"/>
      <c r="F431" s="14"/>
      <c r="G431" s="14"/>
      <c r="H431" s="14"/>
      <c r="I431" s="14"/>
      <c r="J431" s="14"/>
    </row>
    <row r="432" spans="1:10" ht="14.25" customHeight="1" x14ac:dyDescent="0.2">
      <c r="A432" s="22"/>
      <c r="B432" s="14"/>
      <c r="C432" s="14"/>
      <c r="D432" s="14"/>
      <c r="E432" s="14"/>
      <c r="F432" s="14"/>
      <c r="G432" s="14"/>
      <c r="H432" s="14"/>
      <c r="I432" s="14"/>
      <c r="J432" s="14"/>
    </row>
    <row r="433" spans="1:10" ht="14.25" customHeight="1" x14ac:dyDescent="0.2">
      <c r="A433" s="22"/>
      <c r="B433" s="14"/>
      <c r="C433" s="14"/>
      <c r="D433" s="14"/>
      <c r="E433" s="14"/>
      <c r="F433" s="14"/>
      <c r="G433" s="14"/>
      <c r="H433" s="14"/>
      <c r="I433" s="14"/>
      <c r="J433" s="14"/>
    </row>
    <row r="434" spans="1:10" ht="14.25" customHeight="1" x14ac:dyDescent="0.2">
      <c r="A434" s="22"/>
      <c r="B434" s="14"/>
      <c r="C434" s="14"/>
      <c r="D434" s="14"/>
      <c r="E434" s="14"/>
      <c r="F434" s="14"/>
      <c r="G434" s="14"/>
      <c r="H434" s="14"/>
      <c r="I434" s="14"/>
      <c r="J434" s="14"/>
    </row>
    <row r="435" spans="1:10" ht="14.25" customHeight="1" x14ac:dyDescent="0.2">
      <c r="A435" s="22"/>
      <c r="B435" s="14"/>
      <c r="C435" s="14"/>
      <c r="D435" s="14"/>
      <c r="E435" s="14"/>
      <c r="F435" s="14"/>
      <c r="G435" s="14"/>
      <c r="H435" s="14"/>
      <c r="I435" s="14"/>
      <c r="J435" s="14"/>
    </row>
    <row r="436" spans="1:10" ht="14.25" customHeight="1" x14ac:dyDescent="0.2">
      <c r="A436" s="22"/>
      <c r="B436" s="14"/>
      <c r="C436" s="14"/>
      <c r="D436" s="14"/>
      <c r="E436" s="14"/>
      <c r="F436" s="14"/>
      <c r="G436" s="14"/>
      <c r="H436" s="14"/>
      <c r="I436" s="14"/>
      <c r="J436" s="14"/>
    </row>
    <row r="437" spans="1:10" ht="14.25" customHeight="1" x14ac:dyDescent="0.2">
      <c r="A437" s="22"/>
      <c r="B437" s="14"/>
      <c r="C437" s="14"/>
      <c r="D437" s="14"/>
      <c r="E437" s="14"/>
      <c r="F437" s="14"/>
      <c r="G437" s="14"/>
      <c r="H437" s="14"/>
      <c r="I437" s="14"/>
      <c r="J437" s="14"/>
    </row>
    <row r="438" spans="1:10" ht="14.25" customHeight="1" x14ac:dyDescent="0.2">
      <c r="A438" s="22"/>
      <c r="B438" s="14"/>
      <c r="C438" s="14"/>
      <c r="D438" s="14"/>
      <c r="E438" s="14"/>
      <c r="F438" s="14"/>
      <c r="G438" s="14"/>
      <c r="H438" s="14"/>
      <c r="I438" s="14"/>
      <c r="J438" s="14"/>
    </row>
    <row r="439" spans="1:10" ht="14.25" customHeight="1" x14ac:dyDescent="0.2">
      <c r="A439" s="22"/>
      <c r="B439" s="14"/>
      <c r="C439" s="14"/>
      <c r="D439" s="14"/>
      <c r="E439" s="14"/>
      <c r="F439" s="14"/>
      <c r="G439" s="14"/>
      <c r="H439" s="14"/>
      <c r="I439" s="14"/>
      <c r="J439" s="14"/>
    </row>
    <row r="440" spans="1:10" ht="14.25" customHeight="1" x14ac:dyDescent="0.2">
      <c r="A440" s="22"/>
      <c r="B440" s="14"/>
      <c r="C440" s="14"/>
      <c r="D440" s="14"/>
      <c r="E440" s="14"/>
      <c r="F440" s="14"/>
      <c r="G440" s="14"/>
      <c r="H440" s="14"/>
      <c r="I440" s="14"/>
      <c r="J440" s="14"/>
    </row>
    <row r="441" spans="1:10" ht="14.25" customHeight="1" x14ac:dyDescent="0.2">
      <c r="A441" s="22"/>
      <c r="B441" s="14"/>
      <c r="C441" s="14"/>
      <c r="D441" s="14"/>
      <c r="E441" s="14"/>
      <c r="F441" s="14"/>
      <c r="G441" s="14"/>
      <c r="H441" s="14"/>
      <c r="I441" s="14"/>
      <c r="J441" s="14"/>
    </row>
    <row r="442" spans="1:10" ht="14.25" customHeight="1" x14ac:dyDescent="0.2">
      <c r="A442" s="22"/>
      <c r="B442" s="14"/>
      <c r="C442" s="14"/>
      <c r="D442" s="14"/>
      <c r="E442" s="14"/>
      <c r="F442" s="14"/>
      <c r="G442" s="14"/>
      <c r="H442" s="14"/>
      <c r="I442" s="14"/>
      <c r="J442" s="14"/>
    </row>
    <row r="443" spans="1:10" ht="14.25" customHeight="1" x14ac:dyDescent="0.2">
      <c r="A443" s="22"/>
      <c r="B443" s="14"/>
      <c r="C443" s="14"/>
      <c r="D443" s="14"/>
      <c r="E443" s="14"/>
      <c r="F443" s="14"/>
      <c r="G443" s="14"/>
      <c r="H443" s="14"/>
      <c r="I443" s="14"/>
      <c r="J443" s="14"/>
    </row>
    <row r="444" spans="1:10" ht="14.25" customHeight="1" x14ac:dyDescent="0.2">
      <c r="A444" s="22"/>
      <c r="B444" s="14"/>
      <c r="C444" s="14"/>
      <c r="D444" s="14"/>
      <c r="E444" s="14"/>
      <c r="F444" s="14"/>
      <c r="G444" s="14"/>
      <c r="H444" s="14"/>
      <c r="I444" s="14"/>
      <c r="J444" s="14"/>
    </row>
    <row r="445" spans="1:10" ht="14.25" customHeight="1" x14ac:dyDescent="0.2">
      <c r="A445" s="22"/>
      <c r="B445" s="14"/>
      <c r="C445" s="14"/>
      <c r="D445" s="14"/>
      <c r="E445" s="14"/>
      <c r="F445" s="14"/>
      <c r="G445" s="14"/>
      <c r="H445" s="14"/>
      <c r="I445" s="14"/>
      <c r="J445" s="14"/>
    </row>
    <row r="446" spans="1:10" ht="14.25" customHeight="1" x14ac:dyDescent="0.2">
      <c r="A446" s="22"/>
      <c r="B446" s="14"/>
      <c r="C446" s="14"/>
      <c r="D446" s="14"/>
      <c r="E446" s="14"/>
      <c r="F446" s="14"/>
      <c r="G446" s="14"/>
      <c r="H446" s="14"/>
      <c r="I446" s="14"/>
      <c r="J446" s="14"/>
    </row>
    <row r="447" spans="1:10" ht="14.25" customHeight="1" x14ac:dyDescent="0.2">
      <c r="A447" s="22"/>
      <c r="B447" s="14"/>
      <c r="C447" s="14"/>
      <c r="D447" s="14"/>
      <c r="E447" s="14"/>
      <c r="F447" s="14"/>
      <c r="G447" s="14"/>
      <c r="H447" s="14"/>
      <c r="I447" s="14"/>
      <c r="J447" s="14"/>
    </row>
    <row r="448" spans="1:10" ht="14.25" customHeight="1" x14ac:dyDescent="0.2">
      <c r="A448" s="22"/>
      <c r="B448" s="14"/>
      <c r="C448" s="14"/>
      <c r="D448" s="14"/>
      <c r="E448" s="14"/>
      <c r="F448" s="14"/>
      <c r="G448" s="14"/>
      <c r="H448" s="14"/>
      <c r="I448" s="14"/>
      <c r="J448" s="14"/>
    </row>
    <row r="449" spans="1:10" ht="14.25" customHeight="1" x14ac:dyDescent="0.2">
      <c r="A449" s="22"/>
      <c r="B449" s="14"/>
      <c r="C449" s="14"/>
      <c r="D449" s="14"/>
      <c r="E449" s="14"/>
      <c r="F449" s="14"/>
      <c r="G449" s="14"/>
      <c r="H449" s="14"/>
      <c r="I449" s="14"/>
      <c r="J449" s="14"/>
    </row>
    <row r="450" spans="1:10" ht="14.25" customHeight="1" x14ac:dyDescent="0.2">
      <c r="A450" s="22"/>
      <c r="B450" s="14"/>
      <c r="C450" s="14"/>
      <c r="D450" s="14"/>
      <c r="E450" s="14"/>
      <c r="F450" s="14"/>
      <c r="G450" s="14"/>
      <c r="H450" s="14"/>
      <c r="I450" s="14"/>
      <c r="J450" s="14"/>
    </row>
    <row r="451" spans="1:10" ht="14.25" customHeight="1" x14ac:dyDescent="0.2">
      <c r="A451" s="22"/>
      <c r="B451" s="14"/>
      <c r="C451" s="14"/>
      <c r="D451" s="14"/>
      <c r="E451" s="14"/>
      <c r="F451" s="14"/>
      <c r="G451" s="14"/>
      <c r="H451" s="14"/>
      <c r="I451" s="14"/>
      <c r="J451" s="14"/>
    </row>
    <row r="452" spans="1:10" ht="14.25" customHeight="1" x14ac:dyDescent="0.2">
      <c r="A452" s="22"/>
      <c r="B452" s="14"/>
      <c r="C452" s="14"/>
      <c r="D452" s="14"/>
      <c r="E452" s="14"/>
      <c r="F452" s="14"/>
      <c r="G452" s="14"/>
      <c r="H452" s="14"/>
      <c r="I452" s="14"/>
      <c r="J452" s="14"/>
    </row>
    <row r="453" spans="1:10" ht="14.25" customHeight="1" x14ac:dyDescent="0.2">
      <c r="A453" s="22"/>
      <c r="B453" s="14"/>
      <c r="C453" s="14"/>
      <c r="D453" s="14"/>
      <c r="E453" s="14"/>
      <c r="F453" s="14"/>
      <c r="G453" s="14"/>
      <c r="H453" s="14"/>
      <c r="I453" s="14"/>
      <c r="J453" s="14"/>
    </row>
    <row r="454" spans="1:10" ht="14.25" customHeight="1" x14ac:dyDescent="0.2">
      <c r="A454" s="22"/>
      <c r="B454" s="14"/>
      <c r="C454" s="14"/>
      <c r="D454" s="14"/>
      <c r="E454" s="14"/>
      <c r="F454" s="14"/>
      <c r="G454" s="14"/>
      <c r="H454" s="14"/>
      <c r="I454" s="14"/>
      <c r="J454" s="14"/>
    </row>
    <row r="455" spans="1:10" ht="14.25" customHeight="1" x14ac:dyDescent="0.2">
      <c r="A455" s="22"/>
      <c r="B455" s="14"/>
      <c r="C455" s="14"/>
      <c r="D455" s="14"/>
      <c r="E455" s="14"/>
      <c r="F455" s="14"/>
      <c r="G455" s="14"/>
      <c r="H455" s="14"/>
      <c r="I455" s="14"/>
      <c r="J455" s="14"/>
    </row>
    <row r="456" spans="1:10" ht="14.25" customHeight="1" x14ac:dyDescent="0.2">
      <c r="A456" s="22"/>
      <c r="B456" s="14"/>
      <c r="C456" s="14"/>
      <c r="D456" s="14"/>
      <c r="E456" s="14"/>
      <c r="F456" s="14"/>
      <c r="G456" s="14"/>
      <c r="H456" s="14"/>
      <c r="I456" s="14"/>
      <c r="J456" s="14"/>
    </row>
    <row r="457" spans="1:10" ht="14.25" customHeight="1" x14ac:dyDescent="0.2">
      <c r="A457" s="22"/>
      <c r="B457" s="14"/>
      <c r="C457" s="14"/>
      <c r="D457" s="14"/>
      <c r="E457" s="14"/>
      <c r="F457" s="14"/>
      <c r="G457" s="14"/>
      <c r="H457" s="14"/>
      <c r="I457" s="14"/>
      <c r="J457" s="14"/>
    </row>
    <row r="458" spans="1:10" ht="14.25" customHeight="1" x14ac:dyDescent="0.2">
      <c r="A458" s="22"/>
      <c r="B458" s="14"/>
      <c r="C458" s="14"/>
      <c r="D458" s="14"/>
      <c r="E458" s="14"/>
      <c r="F458" s="14"/>
      <c r="G458" s="14"/>
      <c r="H458" s="14"/>
      <c r="I458" s="14"/>
      <c r="J458" s="14"/>
    </row>
    <row r="459" spans="1:10" ht="14.25" customHeight="1" x14ac:dyDescent="0.2">
      <c r="A459" s="22"/>
      <c r="B459" s="14"/>
      <c r="C459" s="14"/>
      <c r="D459" s="14"/>
      <c r="E459" s="14"/>
      <c r="F459" s="14"/>
      <c r="G459" s="14"/>
      <c r="H459" s="14"/>
      <c r="I459" s="14"/>
      <c r="J459" s="14"/>
    </row>
    <row r="460" spans="1:10" ht="14.25" customHeight="1" x14ac:dyDescent="0.2">
      <c r="A460" s="22"/>
      <c r="B460" s="14"/>
      <c r="C460" s="14"/>
      <c r="D460" s="14"/>
      <c r="E460" s="14"/>
      <c r="F460" s="14"/>
      <c r="G460" s="14"/>
      <c r="H460" s="14"/>
      <c r="I460" s="14"/>
      <c r="J460" s="14"/>
    </row>
    <row r="461" spans="1:10" ht="14.25" customHeight="1" x14ac:dyDescent="0.2">
      <c r="A461" s="22"/>
      <c r="B461" s="14"/>
      <c r="C461" s="14"/>
      <c r="D461" s="14"/>
      <c r="E461" s="14"/>
      <c r="F461" s="14"/>
      <c r="G461" s="14"/>
      <c r="H461" s="14"/>
      <c r="I461" s="14"/>
      <c r="J461" s="14"/>
    </row>
    <row r="462" spans="1:10" ht="14.25" customHeight="1" x14ac:dyDescent="0.2">
      <c r="A462" s="22"/>
      <c r="B462" s="14"/>
      <c r="C462" s="14"/>
      <c r="D462" s="14"/>
      <c r="E462" s="14"/>
      <c r="F462" s="14"/>
      <c r="G462" s="14"/>
      <c r="H462" s="14"/>
      <c r="I462" s="14"/>
      <c r="J462" s="14"/>
    </row>
    <row r="463" spans="1:10" ht="14.25" customHeight="1" x14ac:dyDescent="0.2">
      <c r="A463" s="22"/>
      <c r="B463" s="14"/>
      <c r="C463" s="14"/>
      <c r="D463" s="14"/>
      <c r="E463" s="14"/>
      <c r="F463" s="14"/>
      <c r="G463" s="14"/>
      <c r="H463" s="14"/>
      <c r="I463" s="14"/>
      <c r="J463" s="14"/>
    </row>
    <row r="464" spans="1:10" ht="14.25" customHeight="1" x14ac:dyDescent="0.2">
      <c r="A464" s="22"/>
      <c r="B464" s="14"/>
      <c r="C464" s="14"/>
      <c r="D464" s="14"/>
      <c r="E464" s="14"/>
      <c r="F464" s="14"/>
      <c r="G464" s="14"/>
      <c r="H464" s="14"/>
      <c r="I464" s="14"/>
      <c r="J464" s="14"/>
    </row>
    <row r="465" spans="1:10" ht="14.25" customHeight="1" x14ac:dyDescent="0.2">
      <c r="A465" s="22"/>
      <c r="B465" s="14"/>
      <c r="C465" s="14"/>
      <c r="D465" s="14"/>
      <c r="E465" s="14"/>
      <c r="F465" s="14"/>
      <c r="G465" s="14"/>
      <c r="H465" s="14"/>
      <c r="I465" s="14"/>
      <c r="J465" s="14"/>
    </row>
    <row r="466" spans="1:10" ht="14.25" customHeight="1" x14ac:dyDescent="0.2">
      <c r="A466" s="22"/>
      <c r="B466" s="14"/>
      <c r="C466" s="14"/>
      <c r="D466" s="14"/>
      <c r="E466" s="14"/>
      <c r="F466" s="14"/>
      <c r="G466" s="14"/>
      <c r="H466" s="14"/>
      <c r="I466" s="14"/>
      <c r="J466" s="14"/>
    </row>
    <row r="467" spans="1:10" ht="14.25" customHeight="1" x14ac:dyDescent="0.2">
      <c r="A467" s="22"/>
      <c r="B467" s="14"/>
      <c r="C467" s="14"/>
      <c r="D467" s="14"/>
      <c r="E467" s="14"/>
      <c r="F467" s="14"/>
      <c r="G467" s="14"/>
      <c r="H467" s="14"/>
      <c r="I467" s="14"/>
      <c r="J467" s="14"/>
    </row>
    <row r="468" spans="1:10" ht="14.25" customHeight="1" x14ac:dyDescent="0.2">
      <c r="A468" s="22"/>
      <c r="B468" s="14"/>
      <c r="C468" s="14"/>
      <c r="D468" s="14"/>
      <c r="E468" s="14"/>
      <c r="F468" s="14"/>
      <c r="G468" s="14"/>
      <c r="H468" s="14"/>
      <c r="I468" s="14"/>
      <c r="J468" s="14"/>
    </row>
    <row r="469" spans="1:10" ht="14.25" customHeight="1" x14ac:dyDescent="0.2">
      <c r="A469" s="22"/>
      <c r="B469" s="14"/>
      <c r="C469" s="14"/>
      <c r="D469" s="14"/>
      <c r="E469" s="14"/>
      <c r="F469" s="14"/>
      <c r="G469" s="14"/>
      <c r="H469" s="14"/>
      <c r="I469" s="14"/>
      <c r="J469" s="14"/>
    </row>
    <row r="470" spans="1:10" ht="14.25" customHeight="1" x14ac:dyDescent="0.2">
      <c r="A470" s="22"/>
      <c r="B470" s="14"/>
      <c r="C470" s="14"/>
      <c r="D470" s="14"/>
      <c r="E470" s="14"/>
      <c r="F470" s="14"/>
      <c r="G470" s="14"/>
      <c r="H470" s="14"/>
      <c r="I470" s="14"/>
      <c r="J470" s="14"/>
    </row>
    <row r="471" spans="1:10" ht="14.25" customHeight="1" x14ac:dyDescent="0.2">
      <c r="A471" s="22"/>
      <c r="B471" s="14"/>
      <c r="C471" s="14"/>
      <c r="D471" s="14"/>
      <c r="E471" s="14"/>
      <c r="F471" s="14"/>
      <c r="G471" s="14"/>
      <c r="H471" s="14"/>
      <c r="I471" s="14"/>
      <c r="J471" s="14"/>
    </row>
    <row r="472" spans="1:10" ht="14.25" customHeight="1" x14ac:dyDescent="0.2">
      <c r="A472" s="22"/>
      <c r="B472" s="14"/>
      <c r="C472" s="14"/>
      <c r="D472" s="14"/>
      <c r="E472" s="14"/>
      <c r="F472" s="14"/>
      <c r="G472" s="14"/>
      <c r="H472" s="14"/>
      <c r="I472" s="14"/>
      <c r="J472" s="14"/>
    </row>
    <row r="473" spans="1:10" ht="14.25" customHeight="1" x14ac:dyDescent="0.2">
      <c r="A473" s="22"/>
      <c r="B473" s="14"/>
      <c r="C473" s="14"/>
      <c r="D473" s="14"/>
      <c r="E473" s="14"/>
      <c r="F473" s="14"/>
      <c r="G473" s="14"/>
      <c r="H473" s="14"/>
      <c r="I473" s="14"/>
      <c r="J473" s="14"/>
    </row>
    <row r="474" spans="1:10" ht="14.25" customHeight="1" x14ac:dyDescent="0.2">
      <c r="A474" s="22"/>
      <c r="B474" s="14"/>
      <c r="C474" s="14"/>
      <c r="D474" s="14"/>
      <c r="E474" s="14"/>
      <c r="F474" s="14"/>
      <c r="G474" s="14"/>
      <c r="H474" s="14"/>
      <c r="I474" s="14"/>
      <c r="J474" s="14"/>
    </row>
    <row r="475" spans="1:10" ht="14.25" customHeight="1" x14ac:dyDescent="0.2">
      <c r="A475" s="22"/>
      <c r="B475" s="14"/>
      <c r="C475" s="14"/>
      <c r="D475" s="14"/>
      <c r="E475" s="14"/>
      <c r="F475" s="14"/>
      <c r="G475" s="14"/>
      <c r="H475" s="14"/>
      <c r="I475" s="14"/>
      <c r="J475" s="14"/>
    </row>
    <row r="476" spans="1:10" ht="14.25" customHeight="1" x14ac:dyDescent="0.2">
      <c r="A476" s="22"/>
      <c r="B476" s="14"/>
      <c r="C476" s="14"/>
      <c r="D476" s="14"/>
      <c r="E476" s="14"/>
      <c r="F476" s="14"/>
      <c r="G476" s="14"/>
      <c r="H476" s="14"/>
      <c r="I476" s="14"/>
      <c r="J476" s="14"/>
    </row>
    <row r="477" spans="1:10" ht="14.25" customHeight="1" x14ac:dyDescent="0.2">
      <c r="A477" s="22"/>
      <c r="B477" s="14"/>
      <c r="C477" s="14"/>
      <c r="D477" s="14"/>
      <c r="E477" s="14"/>
      <c r="F477" s="14"/>
      <c r="G477" s="14"/>
      <c r="H477" s="14"/>
      <c r="I477" s="14"/>
      <c r="J477" s="14"/>
    </row>
    <row r="478" spans="1:10" ht="14.25" customHeight="1" x14ac:dyDescent="0.2">
      <c r="A478" s="22"/>
      <c r="B478" s="14"/>
      <c r="C478" s="14"/>
      <c r="D478" s="14"/>
      <c r="E478" s="14"/>
      <c r="F478" s="14"/>
      <c r="G478" s="14"/>
      <c r="H478" s="14"/>
      <c r="I478" s="14"/>
      <c r="J478" s="14"/>
    </row>
    <row r="479" spans="1:10" ht="14.25" customHeight="1" x14ac:dyDescent="0.2">
      <c r="A479" s="22"/>
      <c r="B479" s="14"/>
      <c r="C479" s="14"/>
      <c r="D479" s="14"/>
      <c r="E479" s="14"/>
      <c r="F479" s="14"/>
      <c r="G479" s="14"/>
      <c r="H479" s="14"/>
      <c r="I479" s="14"/>
      <c r="J479" s="14"/>
    </row>
    <row r="480" spans="1:10" ht="14.25" customHeight="1" x14ac:dyDescent="0.2">
      <c r="A480" s="22"/>
      <c r="B480" s="14"/>
      <c r="C480" s="14"/>
      <c r="D480" s="14"/>
      <c r="E480" s="14"/>
      <c r="F480" s="14"/>
      <c r="G480" s="14"/>
      <c r="H480" s="14"/>
      <c r="I480" s="14"/>
      <c r="J480" s="14"/>
    </row>
    <row r="481" spans="1:10" ht="14.25" customHeight="1" x14ac:dyDescent="0.2">
      <c r="A481" s="22"/>
      <c r="B481" s="14"/>
      <c r="C481" s="14"/>
      <c r="D481" s="14"/>
      <c r="E481" s="14"/>
      <c r="F481" s="14"/>
      <c r="G481" s="14"/>
      <c r="H481" s="14"/>
      <c r="I481" s="14"/>
      <c r="J481" s="14"/>
    </row>
    <row r="482" spans="1:10" ht="14.25" customHeight="1" x14ac:dyDescent="0.2">
      <c r="A482" s="22"/>
      <c r="B482" s="14"/>
      <c r="C482" s="14"/>
      <c r="D482" s="14"/>
      <c r="E482" s="14"/>
      <c r="F482" s="14"/>
      <c r="G482" s="14"/>
      <c r="H482" s="14"/>
      <c r="I482" s="14"/>
      <c r="J482" s="14"/>
    </row>
    <row r="483" spans="1:10" ht="14.25" customHeight="1" x14ac:dyDescent="0.2">
      <c r="A483" s="22"/>
      <c r="B483" s="14"/>
      <c r="C483" s="14"/>
      <c r="D483" s="14"/>
      <c r="E483" s="14"/>
      <c r="F483" s="14"/>
      <c r="G483" s="14"/>
      <c r="H483" s="14"/>
      <c r="I483" s="14"/>
      <c r="J483" s="14"/>
    </row>
    <row r="484" spans="1:10" ht="14.25" customHeight="1" x14ac:dyDescent="0.2">
      <c r="A484" s="22"/>
      <c r="B484" s="14"/>
      <c r="C484" s="14"/>
      <c r="D484" s="14"/>
      <c r="E484" s="14"/>
      <c r="F484" s="14"/>
      <c r="G484" s="14"/>
      <c r="H484" s="14"/>
      <c r="I484" s="14"/>
      <c r="J484" s="14"/>
    </row>
    <row r="485" spans="1:10" ht="14.25" customHeight="1" x14ac:dyDescent="0.2">
      <c r="A485" s="22"/>
      <c r="B485" s="14"/>
      <c r="C485" s="14"/>
      <c r="D485" s="14"/>
      <c r="E485" s="14"/>
      <c r="F485" s="14"/>
      <c r="G485" s="14"/>
      <c r="H485" s="14"/>
      <c r="I485" s="14"/>
      <c r="J485" s="14"/>
    </row>
    <row r="486" spans="1:10" ht="14.25" customHeight="1" x14ac:dyDescent="0.2">
      <c r="A486" s="22"/>
      <c r="B486" s="14"/>
      <c r="C486" s="14"/>
      <c r="D486" s="14"/>
      <c r="E486" s="14"/>
      <c r="F486" s="14"/>
      <c r="G486" s="14"/>
      <c r="H486" s="14"/>
      <c r="I486" s="14"/>
      <c r="J486" s="14"/>
    </row>
    <row r="487" spans="1:10" ht="14.25" customHeight="1" x14ac:dyDescent="0.2">
      <c r="A487" s="22"/>
      <c r="B487" s="14"/>
      <c r="C487" s="14"/>
      <c r="D487" s="14"/>
      <c r="E487" s="14"/>
      <c r="F487" s="14"/>
      <c r="G487" s="14"/>
      <c r="H487" s="14"/>
      <c r="I487" s="14"/>
      <c r="J487" s="14"/>
    </row>
    <row r="488" spans="1:10" ht="14.25" customHeight="1" x14ac:dyDescent="0.2">
      <c r="A488" s="22"/>
      <c r="B488" s="14"/>
      <c r="C488" s="14"/>
      <c r="D488" s="14"/>
      <c r="E488" s="14"/>
      <c r="F488" s="14"/>
      <c r="G488" s="14"/>
      <c r="H488" s="14"/>
      <c r="I488" s="14"/>
      <c r="J488" s="14"/>
    </row>
    <row r="489" spans="1:10" ht="14.25" customHeight="1" x14ac:dyDescent="0.2">
      <c r="A489" s="22"/>
      <c r="B489" s="14"/>
      <c r="C489" s="14"/>
      <c r="D489" s="14"/>
      <c r="E489" s="14"/>
      <c r="F489" s="14"/>
      <c r="G489" s="14"/>
      <c r="H489" s="14"/>
      <c r="I489" s="14"/>
      <c r="J489" s="14"/>
    </row>
    <row r="490" spans="1:10" ht="14.25" customHeight="1" x14ac:dyDescent="0.2">
      <c r="A490" s="22"/>
      <c r="B490" s="14"/>
      <c r="C490" s="14"/>
      <c r="D490" s="14"/>
      <c r="E490" s="14"/>
      <c r="F490" s="14"/>
      <c r="G490" s="14"/>
      <c r="H490" s="14"/>
      <c r="I490" s="14"/>
      <c r="J490" s="14"/>
    </row>
    <row r="491" spans="1:10" ht="14.25" customHeight="1" x14ac:dyDescent="0.2">
      <c r="A491" s="22"/>
      <c r="B491" s="14"/>
      <c r="C491" s="14"/>
      <c r="D491" s="14"/>
      <c r="E491" s="14"/>
      <c r="F491" s="14"/>
      <c r="G491" s="14"/>
      <c r="H491" s="14"/>
      <c r="I491" s="14"/>
      <c r="J491" s="14"/>
    </row>
    <row r="492" spans="1:10" ht="14.25" customHeight="1" x14ac:dyDescent="0.2">
      <c r="A492" s="22"/>
      <c r="B492" s="14"/>
      <c r="C492" s="14"/>
      <c r="D492" s="14"/>
      <c r="E492" s="14"/>
      <c r="F492" s="14"/>
      <c r="G492" s="14"/>
      <c r="H492" s="14"/>
      <c r="I492" s="14"/>
      <c r="J492" s="14"/>
    </row>
    <row r="493" spans="1:10" ht="14.25" customHeight="1" x14ac:dyDescent="0.2">
      <c r="A493" s="22"/>
      <c r="B493" s="14"/>
      <c r="C493" s="14"/>
      <c r="D493" s="14"/>
      <c r="E493" s="14"/>
      <c r="F493" s="14"/>
      <c r="G493" s="14"/>
      <c r="H493" s="14"/>
      <c r="I493" s="14"/>
      <c r="J493" s="14"/>
    </row>
    <row r="494" spans="1:10" ht="14.25" customHeight="1" x14ac:dyDescent="0.2">
      <c r="A494" s="22"/>
      <c r="B494" s="14"/>
      <c r="C494" s="14"/>
      <c r="D494" s="14"/>
      <c r="E494" s="14"/>
      <c r="F494" s="14"/>
      <c r="G494" s="14"/>
      <c r="H494" s="14"/>
      <c r="I494" s="14"/>
      <c r="J494" s="14"/>
    </row>
    <row r="495" spans="1:10" ht="14.25" customHeight="1" x14ac:dyDescent="0.2">
      <c r="A495" s="22"/>
      <c r="B495" s="14"/>
      <c r="C495" s="14"/>
      <c r="D495" s="14"/>
      <c r="E495" s="14"/>
      <c r="F495" s="14"/>
      <c r="G495" s="14"/>
      <c r="H495" s="14"/>
      <c r="I495" s="14"/>
      <c r="J495" s="14"/>
    </row>
    <row r="496" spans="1:10" ht="14.25" customHeight="1" x14ac:dyDescent="0.2">
      <c r="A496" s="22"/>
      <c r="B496" s="14"/>
      <c r="C496" s="14"/>
      <c r="D496" s="14"/>
      <c r="E496" s="14"/>
      <c r="F496" s="14"/>
      <c r="G496" s="14"/>
      <c r="H496" s="14"/>
      <c r="I496" s="14"/>
      <c r="J496" s="14"/>
    </row>
    <row r="497" spans="1:10" ht="14.25" customHeight="1" x14ac:dyDescent="0.2">
      <c r="A497" s="22"/>
      <c r="B497" s="14"/>
      <c r="C497" s="14"/>
      <c r="D497" s="14"/>
      <c r="E497" s="14"/>
      <c r="F497" s="14"/>
      <c r="G497" s="14"/>
      <c r="H497" s="14"/>
      <c r="I497" s="14"/>
      <c r="J497" s="14"/>
    </row>
    <row r="498" spans="1:10" ht="14.25" customHeight="1" x14ac:dyDescent="0.2">
      <c r="A498" s="22"/>
      <c r="B498" s="14"/>
      <c r="C498" s="14"/>
      <c r="D498" s="14"/>
      <c r="E498" s="14"/>
      <c r="F498" s="14"/>
      <c r="G498" s="14"/>
      <c r="H498" s="14"/>
      <c r="I498" s="14"/>
      <c r="J498" s="14"/>
    </row>
    <row r="499" spans="1:10" ht="14.25" customHeight="1" x14ac:dyDescent="0.2">
      <c r="A499" s="22"/>
      <c r="B499" s="14"/>
      <c r="C499" s="14"/>
      <c r="D499" s="14"/>
      <c r="E499" s="14"/>
      <c r="F499" s="14"/>
      <c r="G499" s="14"/>
      <c r="H499" s="14"/>
      <c r="I499" s="14"/>
      <c r="J499" s="14"/>
    </row>
    <row r="500" spans="1:10" ht="14.25" customHeight="1" x14ac:dyDescent="0.2">
      <c r="A500" s="22"/>
      <c r="B500" s="14"/>
      <c r="C500" s="14"/>
      <c r="D500" s="14"/>
      <c r="E500" s="14"/>
      <c r="F500" s="14"/>
      <c r="G500" s="14"/>
      <c r="H500" s="14"/>
      <c r="I500" s="14"/>
      <c r="J500" s="14"/>
    </row>
    <row r="501" spans="1:10" ht="14.25" customHeight="1" x14ac:dyDescent="0.2">
      <c r="A501" s="22"/>
      <c r="B501" s="14"/>
      <c r="C501" s="14"/>
      <c r="D501" s="14"/>
      <c r="E501" s="14"/>
      <c r="F501" s="14"/>
      <c r="G501" s="14"/>
      <c r="H501" s="14"/>
      <c r="I501" s="14"/>
      <c r="J501" s="14"/>
    </row>
    <row r="502" spans="1:10" ht="14.25" customHeight="1" x14ac:dyDescent="0.2">
      <c r="A502" s="22"/>
      <c r="B502" s="14"/>
      <c r="C502" s="14"/>
      <c r="D502" s="14"/>
      <c r="E502" s="14"/>
      <c r="F502" s="14"/>
      <c r="G502" s="14"/>
      <c r="H502" s="14"/>
      <c r="I502" s="14"/>
      <c r="J502" s="14"/>
    </row>
    <row r="503" spans="1:10" ht="14.25" customHeight="1" x14ac:dyDescent="0.2">
      <c r="A503" s="22"/>
      <c r="B503" s="14"/>
      <c r="C503" s="14"/>
      <c r="D503" s="14"/>
      <c r="E503" s="14"/>
      <c r="F503" s="14"/>
      <c r="G503" s="14"/>
      <c r="H503" s="14"/>
      <c r="I503" s="14"/>
      <c r="J503" s="14"/>
    </row>
    <row r="504" spans="1:10" ht="14.25" customHeight="1" x14ac:dyDescent="0.2">
      <c r="A504" s="22"/>
      <c r="B504" s="14"/>
      <c r="C504" s="14"/>
      <c r="D504" s="14"/>
      <c r="E504" s="14"/>
      <c r="F504" s="14"/>
      <c r="G504" s="14"/>
      <c r="H504" s="14"/>
      <c r="I504" s="14"/>
      <c r="J504" s="14"/>
    </row>
    <row r="505" spans="1:10" ht="14.25" customHeight="1" x14ac:dyDescent="0.2">
      <c r="A505" s="22"/>
      <c r="B505" s="14"/>
      <c r="C505" s="14"/>
      <c r="D505" s="14"/>
      <c r="E505" s="14"/>
      <c r="F505" s="14"/>
      <c r="G505" s="14"/>
      <c r="H505" s="14"/>
      <c r="I505" s="14"/>
      <c r="J505" s="14"/>
    </row>
    <row r="506" spans="1:10" ht="14.25" customHeight="1" x14ac:dyDescent="0.2">
      <c r="A506" s="22"/>
      <c r="B506" s="14"/>
      <c r="C506" s="14"/>
      <c r="D506" s="14"/>
      <c r="E506" s="14"/>
      <c r="F506" s="14"/>
      <c r="G506" s="14"/>
      <c r="H506" s="14"/>
      <c r="I506" s="14"/>
      <c r="J506" s="14"/>
    </row>
    <row r="507" spans="1:10" ht="14.25" customHeight="1" x14ac:dyDescent="0.2">
      <c r="A507" s="22"/>
      <c r="B507" s="14"/>
      <c r="C507" s="14"/>
      <c r="D507" s="14"/>
      <c r="E507" s="14"/>
      <c r="F507" s="14"/>
      <c r="G507" s="14"/>
      <c r="H507" s="14"/>
      <c r="I507" s="14"/>
      <c r="J507" s="14"/>
    </row>
    <row r="508" spans="1:10" ht="14.25" customHeight="1" x14ac:dyDescent="0.2">
      <c r="A508" s="22"/>
      <c r="B508" s="14"/>
      <c r="C508" s="14"/>
      <c r="D508" s="14"/>
      <c r="E508" s="14"/>
      <c r="F508" s="14"/>
      <c r="G508" s="14"/>
      <c r="H508" s="14"/>
      <c r="I508" s="14"/>
      <c r="J508" s="14"/>
    </row>
    <row r="509" spans="1:10" ht="14.25" customHeight="1" x14ac:dyDescent="0.2">
      <c r="A509" s="22"/>
      <c r="B509" s="14"/>
      <c r="C509" s="14"/>
      <c r="D509" s="14"/>
      <c r="E509" s="14"/>
      <c r="F509" s="14"/>
      <c r="G509" s="14"/>
      <c r="H509" s="14"/>
      <c r="I509" s="14"/>
      <c r="J509" s="14"/>
    </row>
    <row r="510" spans="1:10" ht="14.25" customHeight="1" x14ac:dyDescent="0.2">
      <c r="A510" s="22"/>
      <c r="B510" s="14"/>
      <c r="C510" s="14"/>
      <c r="D510" s="14"/>
      <c r="E510" s="14"/>
      <c r="F510" s="14"/>
      <c r="G510" s="14"/>
      <c r="H510" s="14"/>
      <c r="I510" s="14"/>
      <c r="J510" s="14"/>
    </row>
    <row r="511" spans="1:10" ht="14.25" customHeight="1" x14ac:dyDescent="0.2">
      <c r="A511" s="22"/>
      <c r="B511" s="14"/>
      <c r="C511" s="14"/>
      <c r="D511" s="14"/>
      <c r="E511" s="14"/>
      <c r="F511" s="14"/>
      <c r="G511" s="14"/>
      <c r="H511" s="14"/>
      <c r="I511" s="14"/>
      <c r="J511" s="14"/>
    </row>
    <row r="512" spans="1:10" ht="14.25" customHeight="1" x14ac:dyDescent="0.2">
      <c r="A512" s="22"/>
      <c r="B512" s="14"/>
      <c r="C512" s="14"/>
      <c r="D512" s="14"/>
      <c r="E512" s="14"/>
      <c r="F512" s="14"/>
      <c r="G512" s="14"/>
      <c r="H512" s="14"/>
      <c r="I512" s="14"/>
      <c r="J512" s="14"/>
    </row>
    <row r="513" spans="1:10" ht="14.25" customHeight="1" x14ac:dyDescent="0.2">
      <c r="A513" s="22"/>
      <c r="B513" s="14"/>
      <c r="C513" s="14"/>
      <c r="D513" s="14"/>
      <c r="E513" s="14"/>
      <c r="F513" s="14"/>
      <c r="G513" s="14"/>
      <c r="H513" s="14"/>
      <c r="I513" s="14"/>
      <c r="J513" s="14"/>
    </row>
    <row r="514" spans="1:10" ht="14.25" customHeight="1" x14ac:dyDescent="0.2">
      <c r="A514" s="22"/>
      <c r="B514" s="14"/>
      <c r="C514" s="14"/>
      <c r="D514" s="14"/>
      <c r="E514" s="14"/>
      <c r="F514" s="14"/>
      <c r="G514" s="14"/>
      <c r="H514" s="14"/>
      <c r="I514" s="14"/>
      <c r="J514" s="14"/>
    </row>
    <row r="515" spans="1:10" ht="14.25" customHeight="1" x14ac:dyDescent="0.2">
      <c r="A515" s="22"/>
      <c r="B515" s="14"/>
      <c r="C515" s="14"/>
      <c r="D515" s="14"/>
      <c r="E515" s="14"/>
      <c r="F515" s="14"/>
      <c r="G515" s="14"/>
      <c r="H515" s="14"/>
      <c r="I515" s="14"/>
      <c r="J515" s="14"/>
    </row>
    <row r="516" spans="1:10" ht="14.25" customHeight="1" x14ac:dyDescent="0.2">
      <c r="A516" s="22"/>
      <c r="B516" s="14"/>
      <c r="C516" s="14"/>
      <c r="D516" s="14"/>
      <c r="E516" s="14"/>
      <c r="F516" s="14"/>
      <c r="G516" s="14"/>
      <c r="H516" s="14"/>
      <c r="I516" s="14"/>
      <c r="J516" s="14"/>
    </row>
    <row r="517" spans="1:10" ht="14.25" customHeight="1" x14ac:dyDescent="0.2">
      <c r="A517" s="22"/>
      <c r="B517" s="14"/>
      <c r="C517" s="14"/>
      <c r="D517" s="14"/>
      <c r="E517" s="14"/>
      <c r="F517" s="14"/>
      <c r="G517" s="14"/>
      <c r="H517" s="14"/>
      <c r="I517" s="14"/>
      <c r="J517" s="14"/>
    </row>
    <row r="518" spans="1:10" ht="14.25" customHeight="1" x14ac:dyDescent="0.2">
      <c r="A518" s="22"/>
      <c r="B518" s="14"/>
      <c r="C518" s="14"/>
      <c r="D518" s="14"/>
      <c r="E518" s="14"/>
      <c r="F518" s="14"/>
      <c r="G518" s="14"/>
      <c r="H518" s="14"/>
      <c r="I518" s="14"/>
      <c r="J518" s="14"/>
    </row>
    <row r="519" spans="1:10" ht="14.25" customHeight="1" x14ac:dyDescent="0.2">
      <c r="A519" s="22"/>
      <c r="B519" s="14"/>
      <c r="C519" s="14"/>
      <c r="D519" s="14"/>
      <c r="E519" s="14"/>
      <c r="F519" s="14"/>
      <c r="G519" s="14"/>
      <c r="H519" s="14"/>
      <c r="I519" s="14"/>
      <c r="J519" s="14"/>
    </row>
    <row r="520" spans="1:10" ht="14.25" customHeight="1" x14ac:dyDescent="0.2">
      <c r="A520" s="22"/>
      <c r="B520" s="14"/>
      <c r="C520" s="14"/>
      <c r="D520" s="14"/>
      <c r="E520" s="14"/>
      <c r="F520" s="14"/>
      <c r="G520" s="14"/>
      <c r="H520" s="14"/>
      <c r="I520" s="14"/>
      <c r="J520" s="14"/>
    </row>
    <row r="521" spans="1:10" ht="14.25" customHeight="1" x14ac:dyDescent="0.2">
      <c r="A521" s="22"/>
      <c r="B521" s="14"/>
      <c r="C521" s="14"/>
      <c r="D521" s="14"/>
      <c r="E521" s="14"/>
      <c r="F521" s="14"/>
      <c r="G521" s="14"/>
      <c r="H521" s="14"/>
      <c r="I521" s="14"/>
      <c r="J521" s="14"/>
    </row>
    <row r="522" spans="1:10" ht="14.25" customHeight="1" x14ac:dyDescent="0.2">
      <c r="A522" s="22"/>
      <c r="B522" s="14"/>
      <c r="C522" s="14"/>
      <c r="D522" s="14"/>
      <c r="E522" s="14"/>
      <c r="F522" s="14"/>
      <c r="G522" s="14"/>
      <c r="H522" s="14"/>
      <c r="I522" s="14"/>
      <c r="J522" s="14"/>
    </row>
    <row r="523" spans="1:10" ht="14.25" customHeight="1" x14ac:dyDescent="0.2">
      <c r="A523" s="22"/>
      <c r="B523" s="14"/>
      <c r="C523" s="14"/>
      <c r="D523" s="14"/>
      <c r="E523" s="14"/>
      <c r="F523" s="14"/>
      <c r="G523" s="14"/>
      <c r="H523" s="14"/>
      <c r="I523" s="14"/>
      <c r="J523" s="14"/>
    </row>
    <row r="524" spans="1:10" ht="14.25" customHeight="1" x14ac:dyDescent="0.2">
      <c r="A524" s="22"/>
      <c r="B524" s="14"/>
      <c r="C524" s="14"/>
      <c r="D524" s="14"/>
      <c r="E524" s="14"/>
      <c r="F524" s="14"/>
      <c r="G524" s="14"/>
      <c r="H524" s="14"/>
      <c r="I524" s="14"/>
      <c r="J524" s="14"/>
    </row>
    <row r="525" spans="1:10" ht="14.25" customHeight="1" x14ac:dyDescent="0.2">
      <c r="A525" s="22"/>
      <c r="B525" s="14"/>
      <c r="C525" s="14"/>
      <c r="D525" s="14"/>
      <c r="E525" s="14"/>
      <c r="F525" s="14"/>
      <c r="G525" s="14"/>
      <c r="H525" s="14"/>
      <c r="I525" s="14"/>
      <c r="J525" s="14"/>
    </row>
    <row r="526" spans="1:10" ht="14.25" customHeight="1" x14ac:dyDescent="0.2">
      <c r="A526" s="22"/>
      <c r="B526" s="14"/>
      <c r="C526" s="14"/>
      <c r="D526" s="14"/>
      <c r="E526" s="14"/>
      <c r="F526" s="14"/>
      <c r="G526" s="14"/>
      <c r="H526" s="14"/>
      <c r="I526" s="14"/>
      <c r="J526" s="14"/>
    </row>
    <row r="527" spans="1:10" ht="14.25" customHeight="1" x14ac:dyDescent="0.2">
      <c r="A527" s="22"/>
      <c r="B527" s="14"/>
      <c r="C527" s="14"/>
      <c r="D527" s="14"/>
      <c r="E527" s="14"/>
      <c r="F527" s="14"/>
      <c r="G527" s="14"/>
      <c r="H527" s="14"/>
      <c r="I527" s="14"/>
      <c r="J527" s="14"/>
    </row>
    <row r="528" spans="1:10" ht="14.25" customHeight="1" x14ac:dyDescent="0.2">
      <c r="A528" s="22"/>
      <c r="B528" s="14"/>
      <c r="C528" s="14"/>
      <c r="D528" s="14"/>
      <c r="E528" s="14"/>
      <c r="F528" s="14"/>
      <c r="G528" s="14"/>
      <c r="H528" s="14"/>
      <c r="I528" s="14"/>
      <c r="J528" s="14"/>
    </row>
    <row r="529" spans="1:10" ht="14.25" customHeight="1" x14ac:dyDescent="0.2">
      <c r="A529" s="22"/>
      <c r="B529" s="14"/>
      <c r="C529" s="14"/>
      <c r="D529" s="14"/>
      <c r="E529" s="14"/>
      <c r="F529" s="14"/>
      <c r="G529" s="14"/>
      <c r="H529" s="14"/>
      <c r="I529" s="14"/>
      <c r="J529" s="14"/>
    </row>
    <row r="530" spans="1:10" ht="14.25" customHeight="1" x14ac:dyDescent="0.2">
      <c r="A530" s="22"/>
      <c r="B530" s="14"/>
      <c r="C530" s="14"/>
      <c r="D530" s="14"/>
      <c r="E530" s="14"/>
      <c r="F530" s="14"/>
      <c r="G530" s="14"/>
      <c r="H530" s="14"/>
      <c r="I530" s="14"/>
      <c r="J530" s="14"/>
    </row>
    <row r="531" spans="1:10" ht="14.25" customHeight="1" x14ac:dyDescent="0.2">
      <c r="A531" s="22"/>
      <c r="B531" s="14"/>
      <c r="C531" s="14"/>
      <c r="D531" s="14"/>
      <c r="E531" s="14"/>
      <c r="F531" s="14"/>
      <c r="G531" s="14"/>
      <c r="H531" s="14"/>
      <c r="I531" s="14"/>
      <c r="J531" s="14"/>
    </row>
    <row r="532" spans="1:10" ht="14.25" customHeight="1" x14ac:dyDescent="0.2">
      <c r="A532" s="22"/>
      <c r="B532" s="14"/>
      <c r="C532" s="14"/>
      <c r="D532" s="14"/>
      <c r="E532" s="14"/>
      <c r="F532" s="14"/>
      <c r="G532" s="14"/>
      <c r="H532" s="14"/>
      <c r="I532" s="14"/>
      <c r="J532" s="14"/>
    </row>
    <row r="533" spans="1:10" ht="14.25" customHeight="1" x14ac:dyDescent="0.2">
      <c r="A533" s="22"/>
      <c r="B533" s="14"/>
      <c r="C533" s="14"/>
      <c r="D533" s="14"/>
      <c r="E533" s="14"/>
      <c r="F533" s="14"/>
      <c r="G533" s="14"/>
      <c r="H533" s="14"/>
      <c r="I533" s="14"/>
      <c r="J533" s="14"/>
    </row>
    <row r="534" spans="1:10" ht="14.25" customHeight="1" x14ac:dyDescent="0.2">
      <c r="A534" s="22"/>
      <c r="B534" s="14"/>
      <c r="C534" s="14"/>
      <c r="D534" s="14"/>
      <c r="E534" s="14"/>
      <c r="F534" s="14"/>
      <c r="G534" s="14"/>
      <c r="H534" s="14"/>
      <c r="I534" s="14"/>
      <c r="J534" s="14"/>
    </row>
    <row r="535" spans="1:10" ht="14.25" customHeight="1" x14ac:dyDescent="0.2">
      <c r="A535" s="22"/>
      <c r="B535" s="14"/>
      <c r="C535" s="14"/>
      <c r="D535" s="14"/>
      <c r="E535" s="14"/>
      <c r="F535" s="14"/>
      <c r="G535" s="14"/>
      <c r="H535" s="14"/>
      <c r="I535" s="14"/>
      <c r="J535" s="14"/>
    </row>
    <row r="536" spans="1:10" ht="14.25" customHeight="1" x14ac:dyDescent="0.2">
      <c r="A536" s="22"/>
      <c r="B536" s="14"/>
      <c r="C536" s="14"/>
      <c r="D536" s="14"/>
      <c r="E536" s="14"/>
      <c r="F536" s="14"/>
      <c r="G536" s="14"/>
      <c r="H536" s="14"/>
      <c r="I536" s="14"/>
      <c r="J536" s="14"/>
    </row>
    <row r="537" spans="1:10" ht="14.25" customHeight="1" x14ac:dyDescent="0.2">
      <c r="A537" s="22"/>
      <c r="B537" s="14"/>
      <c r="C537" s="14"/>
      <c r="D537" s="14"/>
      <c r="E537" s="14"/>
      <c r="F537" s="14"/>
      <c r="G537" s="14"/>
      <c r="H537" s="14"/>
      <c r="I537" s="14"/>
      <c r="J537" s="14"/>
    </row>
    <row r="538" spans="1:10" ht="14.25" customHeight="1" x14ac:dyDescent="0.2">
      <c r="A538" s="22"/>
      <c r="B538" s="14"/>
      <c r="C538" s="14"/>
      <c r="D538" s="14"/>
      <c r="E538" s="14"/>
      <c r="F538" s="14"/>
      <c r="G538" s="14"/>
      <c r="H538" s="14"/>
      <c r="I538" s="14"/>
      <c r="J538" s="14"/>
    </row>
    <row r="539" spans="1:10" ht="14.25" customHeight="1" x14ac:dyDescent="0.2">
      <c r="A539" s="22"/>
      <c r="B539" s="14"/>
      <c r="C539" s="14"/>
      <c r="D539" s="14"/>
      <c r="E539" s="14"/>
      <c r="F539" s="14"/>
      <c r="G539" s="14"/>
      <c r="H539" s="14"/>
      <c r="I539" s="14"/>
      <c r="J539" s="14"/>
    </row>
    <row r="540" spans="1:10" ht="14.25" customHeight="1" x14ac:dyDescent="0.2">
      <c r="A540" s="22"/>
      <c r="B540" s="14"/>
      <c r="C540" s="14"/>
      <c r="D540" s="14"/>
      <c r="E540" s="14"/>
      <c r="F540" s="14"/>
      <c r="G540" s="14"/>
      <c r="H540" s="14"/>
      <c r="I540" s="14"/>
      <c r="J540" s="14"/>
    </row>
    <row r="541" spans="1:10" ht="14.25" customHeight="1" x14ac:dyDescent="0.2">
      <c r="A541" s="22"/>
      <c r="B541" s="14"/>
      <c r="C541" s="14"/>
      <c r="D541" s="14"/>
      <c r="E541" s="14"/>
      <c r="F541" s="14"/>
      <c r="G541" s="14"/>
      <c r="H541" s="14"/>
      <c r="I541" s="14"/>
      <c r="J541" s="14"/>
    </row>
    <row r="542" spans="1:10" ht="14.25" customHeight="1" x14ac:dyDescent="0.2">
      <c r="A542" s="22"/>
      <c r="B542" s="14"/>
      <c r="C542" s="14"/>
      <c r="D542" s="14"/>
      <c r="E542" s="14"/>
      <c r="F542" s="14"/>
      <c r="G542" s="14"/>
      <c r="H542" s="14"/>
      <c r="I542" s="14"/>
      <c r="J542" s="14"/>
    </row>
    <row r="543" spans="1:10" ht="14.25" customHeight="1" x14ac:dyDescent="0.2">
      <c r="A543" s="22"/>
      <c r="B543" s="14"/>
      <c r="C543" s="14"/>
      <c r="D543" s="14"/>
      <c r="E543" s="14"/>
      <c r="F543" s="14"/>
      <c r="G543" s="14"/>
      <c r="H543" s="14"/>
      <c r="I543" s="14"/>
      <c r="J543" s="14"/>
    </row>
    <row r="544" spans="1:10" ht="14.25" customHeight="1" x14ac:dyDescent="0.2">
      <c r="A544" s="22"/>
      <c r="B544" s="14"/>
      <c r="C544" s="14"/>
      <c r="D544" s="14"/>
      <c r="E544" s="14"/>
      <c r="F544" s="14"/>
      <c r="G544" s="14"/>
      <c r="H544" s="14"/>
      <c r="I544" s="14"/>
      <c r="J544" s="14"/>
    </row>
    <row r="545" spans="1:10" ht="14.25" customHeight="1" x14ac:dyDescent="0.2">
      <c r="A545" s="22"/>
      <c r="B545" s="14"/>
      <c r="C545" s="14"/>
      <c r="D545" s="14"/>
      <c r="E545" s="14"/>
      <c r="F545" s="14"/>
      <c r="G545" s="14"/>
      <c r="H545" s="14"/>
      <c r="I545" s="14"/>
      <c r="J545" s="14"/>
    </row>
    <row r="546" spans="1:10" ht="14.25" customHeight="1" x14ac:dyDescent="0.2">
      <c r="A546" s="22"/>
      <c r="B546" s="14"/>
      <c r="C546" s="14"/>
      <c r="D546" s="14"/>
      <c r="E546" s="14"/>
      <c r="F546" s="14"/>
      <c r="G546" s="14"/>
      <c r="H546" s="14"/>
      <c r="I546" s="14"/>
      <c r="J546" s="14"/>
    </row>
    <row r="547" spans="1:10" ht="14.25" customHeight="1" x14ac:dyDescent="0.2">
      <c r="A547" s="22"/>
      <c r="B547" s="14"/>
      <c r="C547" s="14"/>
      <c r="D547" s="14"/>
      <c r="E547" s="14"/>
      <c r="F547" s="14"/>
      <c r="G547" s="14"/>
      <c r="H547" s="14"/>
      <c r="I547" s="14"/>
      <c r="J547" s="14"/>
    </row>
    <row r="548" spans="1:10" ht="14.25" customHeight="1" x14ac:dyDescent="0.2">
      <c r="A548" s="22"/>
      <c r="B548" s="14"/>
      <c r="C548" s="14"/>
      <c r="D548" s="14"/>
      <c r="E548" s="14"/>
      <c r="F548" s="14"/>
      <c r="G548" s="14"/>
      <c r="H548" s="14"/>
      <c r="I548" s="14"/>
      <c r="J548" s="14"/>
    </row>
    <row r="549" spans="1:10" ht="14.25" customHeight="1" x14ac:dyDescent="0.2">
      <c r="A549" s="22"/>
      <c r="B549" s="14"/>
      <c r="C549" s="14"/>
      <c r="D549" s="14"/>
      <c r="E549" s="14"/>
      <c r="F549" s="14"/>
      <c r="G549" s="14"/>
      <c r="H549" s="14"/>
      <c r="I549" s="14"/>
      <c r="J549" s="14"/>
    </row>
    <row r="550" spans="1:10" ht="14.25" customHeight="1" x14ac:dyDescent="0.2">
      <c r="A550" s="22"/>
      <c r="B550" s="14"/>
      <c r="C550" s="14"/>
      <c r="D550" s="14"/>
      <c r="E550" s="14"/>
      <c r="F550" s="14"/>
      <c r="G550" s="14"/>
      <c r="H550" s="14"/>
      <c r="I550" s="14"/>
      <c r="J550" s="14"/>
    </row>
    <row r="551" spans="1:10" ht="14.25" customHeight="1" x14ac:dyDescent="0.2">
      <c r="A551" s="22"/>
      <c r="B551" s="14"/>
      <c r="C551" s="14"/>
      <c r="D551" s="14"/>
      <c r="E551" s="14"/>
      <c r="F551" s="14"/>
      <c r="G551" s="14"/>
      <c r="H551" s="14"/>
      <c r="I551" s="14"/>
      <c r="J551" s="14"/>
    </row>
    <row r="552" spans="1:10" ht="14.25" customHeight="1" x14ac:dyDescent="0.2">
      <c r="A552" s="22"/>
      <c r="B552" s="14"/>
      <c r="C552" s="14"/>
      <c r="D552" s="14"/>
      <c r="E552" s="14"/>
      <c r="F552" s="14"/>
      <c r="G552" s="14"/>
      <c r="H552" s="14"/>
      <c r="I552" s="14"/>
      <c r="J552" s="14"/>
    </row>
    <row r="553" spans="1:10" ht="14.25" customHeight="1" x14ac:dyDescent="0.2">
      <c r="A553" s="22"/>
      <c r="B553" s="14"/>
      <c r="C553" s="14"/>
      <c r="D553" s="14"/>
      <c r="E553" s="14"/>
      <c r="F553" s="14"/>
      <c r="G553" s="14"/>
      <c r="H553" s="14"/>
      <c r="I553" s="14"/>
      <c r="J553" s="14"/>
    </row>
    <row r="554" spans="1:10" ht="14.25" customHeight="1" x14ac:dyDescent="0.2">
      <c r="A554" s="22"/>
      <c r="B554" s="14"/>
      <c r="C554" s="14"/>
      <c r="D554" s="14"/>
      <c r="E554" s="14"/>
      <c r="F554" s="14"/>
      <c r="G554" s="14"/>
      <c r="H554" s="14"/>
      <c r="I554" s="14"/>
      <c r="J554" s="14"/>
    </row>
    <row r="555" spans="1:10" ht="14.25" customHeight="1" x14ac:dyDescent="0.2">
      <c r="A555" s="22"/>
      <c r="B555" s="14"/>
      <c r="C555" s="14"/>
      <c r="D555" s="14"/>
      <c r="E555" s="14"/>
      <c r="F555" s="14"/>
      <c r="G555" s="14"/>
      <c r="H555" s="14"/>
      <c r="I555" s="14"/>
      <c r="J555" s="14"/>
    </row>
    <row r="556" spans="1:10" ht="14.25" customHeight="1" x14ac:dyDescent="0.2">
      <c r="A556" s="22"/>
      <c r="B556" s="14"/>
      <c r="C556" s="14"/>
      <c r="D556" s="14"/>
      <c r="E556" s="14"/>
      <c r="F556" s="14"/>
      <c r="G556" s="14"/>
      <c r="H556" s="14"/>
      <c r="I556" s="14"/>
      <c r="J556" s="14"/>
    </row>
    <row r="557" spans="1:10" ht="14.25" customHeight="1" x14ac:dyDescent="0.2">
      <c r="A557" s="22"/>
      <c r="B557" s="14"/>
      <c r="C557" s="14"/>
      <c r="D557" s="14"/>
      <c r="E557" s="14"/>
      <c r="F557" s="14"/>
      <c r="G557" s="14"/>
      <c r="H557" s="14"/>
      <c r="I557" s="14"/>
      <c r="J557" s="14"/>
    </row>
    <row r="558" spans="1:10" ht="14.25" customHeight="1" x14ac:dyDescent="0.2">
      <c r="A558" s="22"/>
      <c r="B558" s="14"/>
      <c r="C558" s="14"/>
      <c r="D558" s="14"/>
      <c r="E558" s="14"/>
      <c r="F558" s="14"/>
      <c r="G558" s="14"/>
      <c r="H558" s="14"/>
      <c r="I558" s="14"/>
      <c r="J558" s="14"/>
    </row>
    <row r="559" spans="1:10" ht="14.25" customHeight="1" x14ac:dyDescent="0.2">
      <c r="A559" s="22"/>
      <c r="B559" s="14"/>
      <c r="C559" s="14"/>
      <c r="D559" s="14"/>
      <c r="E559" s="14"/>
      <c r="F559" s="14"/>
      <c r="G559" s="14"/>
      <c r="H559" s="14"/>
      <c r="I559" s="14"/>
      <c r="J559" s="14"/>
    </row>
    <row r="560" spans="1:10" ht="14.25" customHeight="1" x14ac:dyDescent="0.2">
      <c r="A560" s="22"/>
      <c r="B560" s="14"/>
      <c r="C560" s="14"/>
      <c r="D560" s="14"/>
      <c r="E560" s="14"/>
      <c r="F560" s="14"/>
      <c r="G560" s="14"/>
      <c r="H560" s="14"/>
      <c r="I560" s="14"/>
      <c r="J560" s="14"/>
    </row>
    <row r="561" spans="1:10" ht="14.25" customHeight="1" x14ac:dyDescent="0.2">
      <c r="A561" s="22"/>
      <c r="B561" s="14"/>
      <c r="C561" s="14"/>
      <c r="D561" s="14"/>
      <c r="E561" s="14"/>
      <c r="F561" s="14"/>
      <c r="G561" s="14"/>
      <c r="H561" s="14"/>
      <c r="I561" s="14"/>
      <c r="J561" s="14"/>
    </row>
    <row r="562" spans="1:10" ht="14.25" customHeight="1" x14ac:dyDescent="0.2">
      <c r="A562" s="22"/>
      <c r="B562" s="14"/>
      <c r="C562" s="14"/>
      <c r="D562" s="14"/>
      <c r="E562" s="14"/>
      <c r="F562" s="14"/>
      <c r="G562" s="14"/>
      <c r="H562" s="14"/>
      <c r="I562" s="14"/>
      <c r="J562" s="14"/>
    </row>
    <row r="563" spans="1:10" ht="14.25" customHeight="1" x14ac:dyDescent="0.2">
      <c r="A563" s="22"/>
      <c r="B563" s="14"/>
      <c r="C563" s="14"/>
      <c r="D563" s="14"/>
      <c r="E563" s="14"/>
      <c r="F563" s="14"/>
      <c r="G563" s="14"/>
      <c r="H563" s="14"/>
      <c r="I563" s="14"/>
      <c r="J563" s="14"/>
    </row>
    <row r="564" spans="1:10" ht="14.25" customHeight="1" x14ac:dyDescent="0.2">
      <c r="A564" s="22"/>
      <c r="B564" s="14"/>
      <c r="C564" s="14"/>
      <c r="D564" s="14"/>
      <c r="E564" s="14"/>
      <c r="F564" s="14"/>
      <c r="G564" s="14"/>
      <c r="H564" s="14"/>
      <c r="I564" s="14"/>
      <c r="J564" s="14"/>
    </row>
    <row r="565" spans="1:10" ht="14.25" customHeight="1" x14ac:dyDescent="0.2">
      <c r="A565" s="22"/>
      <c r="B565" s="14"/>
      <c r="C565" s="14"/>
      <c r="D565" s="14"/>
      <c r="E565" s="14"/>
      <c r="F565" s="14"/>
      <c r="G565" s="14"/>
      <c r="H565" s="14"/>
      <c r="I565" s="14"/>
      <c r="J565" s="14"/>
    </row>
    <row r="566" spans="1:10" ht="14.25" customHeight="1" x14ac:dyDescent="0.2">
      <c r="A566" s="22"/>
      <c r="B566" s="14"/>
      <c r="C566" s="14"/>
      <c r="D566" s="14"/>
      <c r="E566" s="14"/>
      <c r="F566" s="14"/>
      <c r="G566" s="14"/>
      <c r="H566" s="14"/>
      <c r="I566" s="14"/>
      <c r="J566" s="14"/>
    </row>
    <row r="567" spans="1:10" ht="14.25" customHeight="1" x14ac:dyDescent="0.2">
      <c r="A567" s="22"/>
      <c r="B567" s="14"/>
      <c r="C567" s="14"/>
      <c r="D567" s="14"/>
      <c r="E567" s="14"/>
      <c r="F567" s="14"/>
      <c r="G567" s="14"/>
      <c r="H567" s="14"/>
      <c r="I567" s="14"/>
      <c r="J567" s="14"/>
    </row>
    <row r="568" spans="1:10" ht="14.25" customHeight="1" x14ac:dyDescent="0.2">
      <c r="A568" s="22"/>
      <c r="B568" s="14"/>
      <c r="C568" s="14"/>
      <c r="D568" s="14"/>
      <c r="E568" s="14"/>
      <c r="F568" s="14"/>
      <c r="G568" s="14"/>
      <c r="H568" s="14"/>
      <c r="I568" s="14"/>
      <c r="J568" s="14"/>
    </row>
    <row r="569" spans="1:10" ht="14.25" customHeight="1" x14ac:dyDescent="0.2">
      <c r="A569" s="22"/>
      <c r="B569" s="14"/>
      <c r="C569" s="14"/>
      <c r="D569" s="14"/>
      <c r="E569" s="14"/>
      <c r="F569" s="14"/>
      <c r="G569" s="14"/>
      <c r="H569" s="14"/>
      <c r="I569" s="14"/>
      <c r="J569" s="14"/>
    </row>
    <row r="570" spans="1:10" ht="14.25" customHeight="1" x14ac:dyDescent="0.2">
      <c r="A570" s="22"/>
      <c r="B570" s="14"/>
      <c r="C570" s="14"/>
      <c r="D570" s="14"/>
      <c r="E570" s="14"/>
      <c r="F570" s="14"/>
      <c r="G570" s="14"/>
      <c r="H570" s="14"/>
      <c r="I570" s="14"/>
      <c r="J570" s="14"/>
    </row>
    <row r="571" spans="1:10" ht="14.25" customHeight="1" x14ac:dyDescent="0.2">
      <c r="A571" s="22"/>
      <c r="B571" s="14"/>
      <c r="C571" s="14"/>
      <c r="D571" s="14"/>
      <c r="E571" s="14"/>
      <c r="F571" s="14"/>
      <c r="G571" s="14"/>
      <c r="H571" s="14"/>
      <c r="I571" s="14"/>
      <c r="J571" s="14"/>
    </row>
    <row r="572" spans="1:10" ht="14.25" customHeight="1" x14ac:dyDescent="0.2">
      <c r="A572" s="22"/>
      <c r="B572" s="14"/>
      <c r="C572" s="14"/>
      <c r="D572" s="14"/>
      <c r="E572" s="14"/>
      <c r="F572" s="14"/>
      <c r="G572" s="14"/>
      <c r="H572" s="14"/>
      <c r="I572" s="14"/>
      <c r="J572" s="14"/>
    </row>
    <row r="573" spans="1:10" ht="14.25" customHeight="1" x14ac:dyDescent="0.2">
      <c r="A573" s="22"/>
      <c r="B573" s="14"/>
      <c r="C573" s="14"/>
      <c r="D573" s="14"/>
      <c r="E573" s="14"/>
      <c r="F573" s="14"/>
      <c r="G573" s="14"/>
      <c r="H573" s="14"/>
      <c r="I573" s="14"/>
      <c r="J573" s="14"/>
    </row>
    <row r="574" spans="1:10" ht="14.25" customHeight="1" x14ac:dyDescent="0.2">
      <c r="A574" s="22"/>
      <c r="B574" s="14"/>
      <c r="C574" s="14"/>
      <c r="D574" s="14"/>
      <c r="E574" s="14"/>
      <c r="F574" s="14"/>
      <c r="G574" s="14"/>
      <c r="H574" s="14"/>
      <c r="I574" s="14"/>
      <c r="J574" s="14"/>
    </row>
    <row r="575" spans="1:10" ht="14.25" customHeight="1" x14ac:dyDescent="0.2">
      <c r="A575" s="22"/>
      <c r="B575" s="14"/>
      <c r="C575" s="14"/>
      <c r="D575" s="14"/>
      <c r="E575" s="14"/>
      <c r="F575" s="14"/>
      <c r="G575" s="14"/>
      <c r="H575" s="14"/>
      <c r="I575" s="14"/>
      <c r="J575" s="14"/>
    </row>
    <row r="576" spans="1:10" ht="14.25" customHeight="1" x14ac:dyDescent="0.2">
      <c r="A576" s="22"/>
      <c r="B576" s="14"/>
      <c r="C576" s="14"/>
      <c r="D576" s="14"/>
      <c r="E576" s="14"/>
      <c r="F576" s="14"/>
      <c r="G576" s="14"/>
      <c r="H576" s="14"/>
      <c r="I576" s="14"/>
      <c r="J576" s="14"/>
    </row>
    <row r="577" spans="1:10" ht="14.25" customHeight="1" x14ac:dyDescent="0.2">
      <c r="A577" s="22"/>
      <c r="B577" s="14"/>
      <c r="C577" s="14"/>
      <c r="D577" s="14"/>
      <c r="E577" s="14"/>
      <c r="F577" s="14"/>
      <c r="G577" s="14"/>
      <c r="H577" s="14"/>
      <c r="I577" s="14"/>
      <c r="J577" s="14"/>
    </row>
    <row r="578" spans="1:10" ht="14.25" customHeight="1" x14ac:dyDescent="0.2">
      <c r="A578" s="22"/>
      <c r="B578" s="14"/>
      <c r="C578" s="14"/>
      <c r="D578" s="14"/>
      <c r="E578" s="14"/>
      <c r="F578" s="14"/>
      <c r="G578" s="14"/>
      <c r="H578" s="14"/>
      <c r="I578" s="14"/>
      <c r="J578" s="14"/>
    </row>
    <row r="579" spans="1:10" ht="14.25" customHeight="1" x14ac:dyDescent="0.2">
      <c r="A579" s="22"/>
      <c r="B579" s="14"/>
      <c r="C579" s="14"/>
      <c r="D579" s="14"/>
      <c r="E579" s="14"/>
      <c r="F579" s="14"/>
      <c r="G579" s="14"/>
      <c r="H579" s="14"/>
      <c r="I579" s="14"/>
      <c r="J579" s="14"/>
    </row>
    <row r="580" spans="1:10" ht="14.25" customHeight="1" x14ac:dyDescent="0.2">
      <c r="A580" s="22"/>
      <c r="B580" s="14"/>
      <c r="C580" s="14"/>
      <c r="D580" s="14"/>
      <c r="E580" s="14"/>
      <c r="F580" s="14"/>
      <c r="G580" s="14"/>
      <c r="H580" s="14"/>
      <c r="I580" s="14"/>
      <c r="J580" s="14"/>
    </row>
    <row r="581" spans="1:10" ht="14.25" customHeight="1" x14ac:dyDescent="0.2">
      <c r="A581" s="22"/>
      <c r="B581" s="14"/>
      <c r="C581" s="14"/>
      <c r="D581" s="14"/>
      <c r="E581" s="14"/>
      <c r="F581" s="14"/>
      <c r="G581" s="14"/>
      <c r="H581" s="14"/>
      <c r="I581" s="14"/>
      <c r="J581" s="14"/>
    </row>
    <row r="582" spans="1:10" ht="14.25" customHeight="1" x14ac:dyDescent="0.2">
      <c r="A582" s="22"/>
      <c r="B582" s="14"/>
      <c r="C582" s="14"/>
      <c r="D582" s="14"/>
      <c r="E582" s="14"/>
      <c r="F582" s="14"/>
      <c r="G582" s="14"/>
      <c r="H582" s="14"/>
      <c r="I582" s="14"/>
      <c r="J582" s="14"/>
    </row>
    <row r="583" spans="1:10" ht="14.25" customHeight="1" x14ac:dyDescent="0.2">
      <c r="A583" s="22"/>
      <c r="B583" s="14"/>
      <c r="C583" s="14"/>
      <c r="D583" s="14"/>
      <c r="E583" s="14"/>
      <c r="F583" s="14"/>
      <c r="G583" s="14"/>
      <c r="H583" s="14"/>
      <c r="I583" s="14"/>
      <c r="J583" s="14"/>
    </row>
    <row r="584" spans="1:10" ht="14.25" customHeight="1" x14ac:dyDescent="0.2">
      <c r="A584" s="22"/>
      <c r="B584" s="14"/>
      <c r="C584" s="14"/>
      <c r="D584" s="14"/>
      <c r="E584" s="14"/>
      <c r="F584" s="14"/>
      <c r="G584" s="14"/>
      <c r="H584" s="14"/>
      <c r="I584" s="14"/>
      <c r="J584" s="14"/>
    </row>
    <row r="585" spans="1:10" ht="14.25" customHeight="1" x14ac:dyDescent="0.2">
      <c r="A585" s="22"/>
      <c r="B585" s="14"/>
      <c r="C585" s="14"/>
      <c r="D585" s="14"/>
      <c r="E585" s="14"/>
      <c r="F585" s="14"/>
      <c r="G585" s="14"/>
      <c r="H585" s="14"/>
      <c r="I585" s="14"/>
      <c r="J585" s="14"/>
    </row>
    <row r="586" spans="1:10" ht="14.25" customHeight="1" x14ac:dyDescent="0.2">
      <c r="A586" s="22"/>
      <c r="B586" s="14"/>
      <c r="C586" s="14"/>
      <c r="D586" s="14"/>
      <c r="E586" s="14"/>
      <c r="F586" s="14"/>
      <c r="G586" s="14"/>
      <c r="H586" s="14"/>
      <c r="I586" s="14"/>
      <c r="J586" s="14"/>
    </row>
    <row r="587" spans="1:10" ht="14.25" customHeight="1" x14ac:dyDescent="0.2">
      <c r="A587" s="22"/>
      <c r="B587" s="14"/>
      <c r="C587" s="14"/>
      <c r="D587" s="14"/>
      <c r="E587" s="14"/>
      <c r="F587" s="14"/>
      <c r="G587" s="14"/>
      <c r="H587" s="14"/>
      <c r="I587" s="14"/>
      <c r="J587" s="14"/>
    </row>
    <row r="588" spans="1:10" ht="14.25" customHeight="1" x14ac:dyDescent="0.2">
      <c r="A588" s="22"/>
      <c r="B588" s="14"/>
      <c r="C588" s="14"/>
      <c r="D588" s="14"/>
      <c r="E588" s="14"/>
      <c r="F588" s="14"/>
      <c r="G588" s="14"/>
      <c r="H588" s="14"/>
      <c r="I588" s="14"/>
      <c r="J588" s="14"/>
    </row>
    <row r="589" spans="1:10" ht="14.25" customHeight="1" x14ac:dyDescent="0.2">
      <c r="A589" s="22"/>
      <c r="B589" s="14"/>
      <c r="C589" s="14"/>
      <c r="D589" s="14"/>
      <c r="E589" s="14"/>
      <c r="F589" s="14"/>
      <c r="G589" s="14"/>
      <c r="H589" s="14"/>
      <c r="I589" s="14"/>
      <c r="J589" s="14"/>
    </row>
    <row r="590" spans="1:10" ht="14.25" customHeight="1" x14ac:dyDescent="0.2">
      <c r="A590" s="22"/>
      <c r="B590" s="14"/>
      <c r="C590" s="14"/>
      <c r="D590" s="14"/>
      <c r="E590" s="14"/>
      <c r="F590" s="14"/>
      <c r="G590" s="14"/>
      <c r="H590" s="14"/>
      <c r="I590" s="14"/>
      <c r="J590" s="14"/>
    </row>
    <row r="591" spans="1:10" ht="14.25" customHeight="1" x14ac:dyDescent="0.2">
      <c r="A591" s="22"/>
      <c r="B591" s="14"/>
      <c r="C591" s="14"/>
      <c r="D591" s="14"/>
      <c r="E591" s="14"/>
      <c r="F591" s="14"/>
      <c r="G591" s="14"/>
      <c r="H591" s="14"/>
      <c r="I591" s="14"/>
      <c r="J591" s="14"/>
    </row>
    <row r="592" spans="1:10" ht="14.25" customHeight="1" x14ac:dyDescent="0.2">
      <c r="A592" s="22"/>
      <c r="B592" s="14"/>
      <c r="C592" s="14"/>
      <c r="D592" s="14"/>
      <c r="E592" s="14"/>
      <c r="F592" s="14"/>
      <c r="G592" s="14"/>
      <c r="H592" s="14"/>
      <c r="I592" s="14"/>
      <c r="J592" s="14"/>
    </row>
    <row r="593" spans="1:10" ht="14.25" customHeight="1" x14ac:dyDescent="0.2">
      <c r="A593" s="22"/>
      <c r="B593" s="14"/>
      <c r="C593" s="14"/>
      <c r="D593" s="14"/>
      <c r="E593" s="14"/>
      <c r="F593" s="14"/>
      <c r="G593" s="14"/>
      <c r="H593" s="14"/>
      <c r="I593" s="14"/>
      <c r="J593" s="14"/>
    </row>
    <row r="594" spans="1:10" ht="14.25" customHeight="1" x14ac:dyDescent="0.2">
      <c r="A594" s="22"/>
      <c r="B594" s="14"/>
      <c r="C594" s="14"/>
      <c r="D594" s="14"/>
      <c r="E594" s="14"/>
      <c r="F594" s="14"/>
      <c r="G594" s="14"/>
      <c r="H594" s="14"/>
      <c r="I594" s="14"/>
      <c r="J594" s="14"/>
    </row>
    <row r="595" spans="1:10" ht="14.25" customHeight="1" x14ac:dyDescent="0.2">
      <c r="A595" s="22"/>
      <c r="B595" s="14"/>
      <c r="C595" s="14"/>
      <c r="D595" s="14"/>
      <c r="E595" s="14"/>
      <c r="F595" s="14"/>
      <c r="G595" s="14"/>
      <c r="H595" s="14"/>
      <c r="I595" s="14"/>
      <c r="J595" s="14"/>
    </row>
    <row r="596" spans="1:10" ht="14.25" customHeight="1" x14ac:dyDescent="0.2">
      <c r="A596" s="22"/>
      <c r="B596" s="14"/>
      <c r="C596" s="14"/>
      <c r="D596" s="14"/>
      <c r="E596" s="14"/>
      <c r="F596" s="14"/>
      <c r="G596" s="14"/>
      <c r="H596" s="14"/>
      <c r="I596" s="14"/>
      <c r="J596" s="14"/>
    </row>
    <row r="597" spans="1:10" ht="14.25" customHeight="1" x14ac:dyDescent="0.2">
      <c r="A597" s="22"/>
      <c r="B597" s="14"/>
      <c r="C597" s="14"/>
      <c r="D597" s="14"/>
      <c r="E597" s="14"/>
      <c r="F597" s="14"/>
      <c r="G597" s="14"/>
      <c r="H597" s="14"/>
      <c r="I597" s="14"/>
      <c r="J597" s="14"/>
    </row>
    <row r="598" spans="1:10" ht="14.25" customHeight="1" x14ac:dyDescent="0.2">
      <c r="A598" s="22"/>
      <c r="B598" s="14"/>
      <c r="C598" s="14"/>
      <c r="D598" s="14"/>
      <c r="E598" s="14"/>
      <c r="F598" s="14"/>
      <c r="G598" s="14"/>
      <c r="H598" s="14"/>
      <c r="I598" s="14"/>
      <c r="J598" s="14"/>
    </row>
    <row r="599" spans="1:10" ht="14.25" customHeight="1" x14ac:dyDescent="0.2">
      <c r="A599" s="22"/>
      <c r="B599" s="14"/>
      <c r="C599" s="14"/>
      <c r="D599" s="14"/>
      <c r="E599" s="14"/>
      <c r="F599" s="14"/>
      <c r="G599" s="14"/>
      <c r="H599" s="14"/>
      <c r="I599" s="14"/>
      <c r="J599" s="14"/>
    </row>
    <row r="600" spans="1:10" ht="14.25" customHeight="1" x14ac:dyDescent="0.2">
      <c r="A600" s="22"/>
      <c r="B600" s="14"/>
      <c r="C600" s="14"/>
      <c r="D600" s="14"/>
      <c r="E600" s="14"/>
      <c r="F600" s="14"/>
      <c r="G600" s="14"/>
      <c r="H600" s="14"/>
      <c r="I600" s="14"/>
      <c r="J600" s="14"/>
    </row>
    <row r="601" spans="1:10" ht="14.25" customHeight="1" x14ac:dyDescent="0.2">
      <c r="A601" s="22"/>
      <c r="B601" s="14"/>
      <c r="C601" s="14"/>
      <c r="D601" s="14"/>
      <c r="E601" s="14"/>
      <c r="F601" s="14"/>
      <c r="G601" s="14"/>
      <c r="H601" s="14"/>
      <c r="I601" s="14"/>
      <c r="J601" s="14"/>
    </row>
    <row r="602" spans="1:10" ht="14.25" customHeight="1" x14ac:dyDescent="0.2">
      <c r="A602" s="22"/>
      <c r="B602" s="14"/>
      <c r="C602" s="14"/>
      <c r="D602" s="14"/>
      <c r="E602" s="14"/>
      <c r="F602" s="14"/>
      <c r="G602" s="14"/>
      <c r="H602" s="14"/>
      <c r="I602" s="14"/>
      <c r="J602" s="14"/>
    </row>
    <row r="603" spans="1:10" ht="14.25" customHeight="1" x14ac:dyDescent="0.2">
      <c r="A603" s="22"/>
      <c r="B603" s="14"/>
      <c r="C603" s="14"/>
      <c r="D603" s="14"/>
      <c r="E603" s="14"/>
      <c r="F603" s="14"/>
      <c r="G603" s="14"/>
      <c r="H603" s="14"/>
      <c r="I603" s="14"/>
      <c r="J603" s="14"/>
    </row>
    <row r="604" spans="1:10" ht="14.25" customHeight="1" x14ac:dyDescent="0.2">
      <c r="A604" s="22"/>
      <c r="B604" s="14"/>
      <c r="C604" s="14"/>
      <c r="D604" s="14"/>
      <c r="E604" s="14"/>
      <c r="F604" s="14"/>
      <c r="G604" s="14"/>
      <c r="H604" s="14"/>
      <c r="I604" s="14"/>
      <c r="J604" s="14"/>
    </row>
    <row r="605" spans="1:10" ht="14.25" customHeight="1" x14ac:dyDescent="0.2">
      <c r="A605" s="22"/>
      <c r="B605" s="14"/>
      <c r="C605" s="14"/>
      <c r="D605" s="14"/>
      <c r="E605" s="14"/>
      <c r="F605" s="14"/>
      <c r="G605" s="14"/>
      <c r="H605" s="14"/>
      <c r="I605" s="14"/>
      <c r="J605" s="14"/>
    </row>
    <row r="606" spans="1:10" ht="14.25" customHeight="1" x14ac:dyDescent="0.2">
      <c r="A606" s="22"/>
      <c r="B606" s="14"/>
      <c r="C606" s="14"/>
      <c r="D606" s="14"/>
      <c r="E606" s="14"/>
      <c r="F606" s="14"/>
      <c r="G606" s="14"/>
      <c r="H606" s="14"/>
      <c r="I606" s="14"/>
      <c r="J606" s="14"/>
    </row>
    <row r="607" spans="1:10" ht="14.25" customHeight="1" x14ac:dyDescent="0.2">
      <c r="A607" s="22"/>
      <c r="B607" s="14"/>
      <c r="C607" s="14"/>
      <c r="D607" s="14"/>
      <c r="E607" s="14"/>
      <c r="F607" s="14"/>
      <c r="G607" s="14"/>
      <c r="H607" s="14"/>
      <c r="I607" s="14"/>
      <c r="J607" s="14"/>
    </row>
    <row r="608" spans="1:10" ht="14.25" customHeight="1" x14ac:dyDescent="0.2">
      <c r="A608" s="22"/>
      <c r="B608" s="14"/>
      <c r="C608" s="14"/>
      <c r="D608" s="14"/>
      <c r="E608" s="14"/>
      <c r="F608" s="14"/>
      <c r="G608" s="14"/>
      <c r="H608" s="14"/>
      <c r="I608" s="14"/>
      <c r="J608" s="14"/>
    </row>
    <row r="609" spans="1:10" ht="14.25" customHeight="1" x14ac:dyDescent="0.2">
      <c r="A609" s="22"/>
      <c r="B609" s="14"/>
      <c r="C609" s="14"/>
      <c r="D609" s="14"/>
      <c r="E609" s="14"/>
      <c r="F609" s="14"/>
      <c r="G609" s="14"/>
      <c r="H609" s="14"/>
      <c r="I609" s="14"/>
      <c r="J609" s="14"/>
    </row>
    <row r="610" spans="1:10" ht="14.25" customHeight="1" x14ac:dyDescent="0.2">
      <c r="A610" s="22"/>
      <c r="B610" s="14"/>
      <c r="C610" s="14"/>
      <c r="D610" s="14"/>
      <c r="E610" s="14"/>
      <c r="F610" s="14"/>
      <c r="G610" s="14"/>
      <c r="H610" s="14"/>
      <c r="I610" s="14"/>
      <c r="J610" s="14"/>
    </row>
    <row r="611" spans="1:10" ht="14.25" customHeight="1" x14ac:dyDescent="0.2">
      <c r="A611" s="22"/>
      <c r="B611" s="14"/>
      <c r="C611" s="14"/>
      <c r="D611" s="14"/>
      <c r="E611" s="14"/>
      <c r="F611" s="14"/>
      <c r="G611" s="14"/>
      <c r="H611" s="14"/>
      <c r="I611" s="14"/>
      <c r="J611" s="14"/>
    </row>
    <row r="612" spans="1:10" ht="14.25" customHeight="1" x14ac:dyDescent="0.2">
      <c r="A612" s="22"/>
      <c r="B612" s="14"/>
      <c r="C612" s="14"/>
      <c r="D612" s="14"/>
      <c r="E612" s="14"/>
      <c r="F612" s="14"/>
      <c r="G612" s="14"/>
      <c r="H612" s="14"/>
      <c r="I612" s="14"/>
      <c r="J612" s="14"/>
    </row>
    <row r="613" spans="1:10" ht="14.25" customHeight="1" x14ac:dyDescent="0.2">
      <c r="A613" s="22"/>
      <c r="B613" s="14"/>
      <c r="C613" s="14"/>
      <c r="D613" s="14"/>
      <c r="E613" s="14"/>
      <c r="F613" s="14"/>
      <c r="G613" s="14"/>
      <c r="H613" s="14"/>
      <c r="I613" s="14"/>
      <c r="J613" s="14"/>
    </row>
    <row r="614" spans="1:10" ht="14.25" customHeight="1" x14ac:dyDescent="0.2">
      <c r="A614" s="22"/>
      <c r="B614" s="14"/>
      <c r="C614" s="14"/>
      <c r="D614" s="14"/>
      <c r="E614" s="14"/>
      <c r="F614" s="14"/>
      <c r="G614" s="14"/>
      <c r="H614" s="14"/>
      <c r="I614" s="14"/>
      <c r="J614" s="14"/>
    </row>
    <row r="615" spans="1:10" ht="14.25" customHeight="1" x14ac:dyDescent="0.2">
      <c r="A615" s="22"/>
      <c r="B615" s="14"/>
      <c r="C615" s="14"/>
      <c r="D615" s="14"/>
      <c r="E615" s="14"/>
      <c r="F615" s="14"/>
      <c r="G615" s="14"/>
      <c r="H615" s="14"/>
      <c r="I615" s="14"/>
      <c r="J615" s="14"/>
    </row>
    <row r="616" spans="1:10" ht="14.25" customHeight="1" x14ac:dyDescent="0.2">
      <c r="A616" s="22"/>
      <c r="B616" s="14"/>
      <c r="C616" s="14"/>
      <c r="D616" s="14"/>
      <c r="E616" s="14"/>
      <c r="F616" s="14"/>
      <c r="G616" s="14"/>
      <c r="H616" s="14"/>
      <c r="I616" s="14"/>
      <c r="J616" s="14"/>
    </row>
    <row r="617" spans="1:10" ht="14.25" customHeight="1" x14ac:dyDescent="0.2">
      <c r="A617" s="22"/>
      <c r="B617" s="14"/>
      <c r="C617" s="14"/>
      <c r="D617" s="14"/>
      <c r="E617" s="14"/>
      <c r="F617" s="14"/>
      <c r="G617" s="14"/>
      <c r="H617" s="14"/>
      <c r="I617" s="14"/>
      <c r="J617" s="14"/>
    </row>
    <row r="618" spans="1:10" ht="14.25" customHeight="1" x14ac:dyDescent="0.2">
      <c r="A618" s="22"/>
      <c r="B618" s="14"/>
      <c r="C618" s="14"/>
      <c r="D618" s="14"/>
      <c r="E618" s="14"/>
      <c r="F618" s="14"/>
      <c r="G618" s="14"/>
      <c r="H618" s="14"/>
      <c r="I618" s="14"/>
      <c r="J618" s="14"/>
    </row>
    <row r="619" spans="1:10" ht="14.25" customHeight="1" x14ac:dyDescent="0.2">
      <c r="A619" s="22"/>
      <c r="B619" s="14"/>
      <c r="C619" s="14"/>
      <c r="D619" s="14"/>
      <c r="E619" s="14"/>
      <c r="F619" s="14"/>
      <c r="G619" s="14"/>
      <c r="H619" s="14"/>
      <c r="I619" s="14"/>
      <c r="J619" s="14"/>
    </row>
    <row r="620" spans="1:10" ht="14.25" customHeight="1" x14ac:dyDescent="0.2">
      <c r="A620" s="22"/>
      <c r="B620" s="14"/>
      <c r="C620" s="14"/>
      <c r="D620" s="14"/>
      <c r="E620" s="14"/>
      <c r="F620" s="14"/>
      <c r="G620" s="14"/>
      <c r="H620" s="14"/>
      <c r="I620" s="14"/>
      <c r="J620" s="14"/>
    </row>
    <row r="621" spans="1:10" ht="14.25" customHeight="1" x14ac:dyDescent="0.2">
      <c r="A621" s="22"/>
      <c r="B621" s="14"/>
      <c r="C621" s="14"/>
      <c r="D621" s="14"/>
      <c r="E621" s="14"/>
      <c r="F621" s="14"/>
      <c r="G621" s="14"/>
      <c r="H621" s="14"/>
      <c r="I621" s="14"/>
      <c r="J621" s="14"/>
    </row>
    <row r="622" spans="1:10" ht="14.25" customHeight="1" x14ac:dyDescent="0.2">
      <c r="A622" s="22"/>
      <c r="B622" s="14"/>
      <c r="C622" s="14"/>
      <c r="D622" s="14"/>
      <c r="E622" s="14"/>
      <c r="F622" s="14"/>
      <c r="G622" s="14"/>
      <c r="H622" s="14"/>
      <c r="I622" s="14"/>
      <c r="J622" s="14"/>
    </row>
    <row r="623" spans="1:10" ht="14.25" customHeight="1" x14ac:dyDescent="0.2">
      <c r="A623" s="22"/>
      <c r="B623" s="14"/>
      <c r="C623" s="14"/>
      <c r="D623" s="14"/>
      <c r="E623" s="14"/>
      <c r="F623" s="14"/>
      <c r="G623" s="14"/>
      <c r="H623" s="14"/>
      <c r="I623" s="14"/>
      <c r="J623" s="14"/>
    </row>
    <row r="624" spans="1:10" ht="14.25" customHeight="1" x14ac:dyDescent="0.2">
      <c r="A624" s="22"/>
      <c r="B624" s="14"/>
      <c r="C624" s="14"/>
      <c r="D624" s="14"/>
      <c r="E624" s="14"/>
      <c r="F624" s="14"/>
      <c r="G624" s="14"/>
      <c r="H624" s="14"/>
      <c r="I624" s="14"/>
      <c r="J624" s="14"/>
    </row>
    <row r="625" spans="1:10" ht="14.25" customHeight="1" x14ac:dyDescent="0.2">
      <c r="A625" s="22"/>
      <c r="B625" s="14"/>
      <c r="C625" s="14"/>
      <c r="D625" s="14"/>
      <c r="E625" s="14"/>
      <c r="F625" s="14"/>
      <c r="G625" s="14"/>
      <c r="H625" s="14"/>
      <c r="I625" s="14"/>
      <c r="J625" s="14"/>
    </row>
    <row r="626" spans="1:10" ht="14.25" customHeight="1" x14ac:dyDescent="0.2">
      <c r="A626" s="22"/>
      <c r="B626" s="14"/>
      <c r="C626" s="14"/>
      <c r="D626" s="14"/>
      <c r="E626" s="14"/>
      <c r="F626" s="14"/>
      <c r="G626" s="14"/>
      <c r="H626" s="14"/>
      <c r="I626" s="14"/>
      <c r="J626" s="14"/>
    </row>
    <row r="627" spans="1:10" ht="14.25" customHeight="1" x14ac:dyDescent="0.2">
      <c r="A627" s="22"/>
      <c r="B627" s="14"/>
      <c r="C627" s="14"/>
      <c r="D627" s="14"/>
      <c r="E627" s="14"/>
      <c r="F627" s="14"/>
      <c r="G627" s="14"/>
      <c r="H627" s="14"/>
      <c r="I627" s="14"/>
      <c r="J627" s="14"/>
    </row>
    <row r="628" spans="1:10" ht="14.25" customHeight="1" x14ac:dyDescent="0.2">
      <c r="A628" s="22"/>
      <c r="B628" s="14"/>
      <c r="C628" s="14"/>
      <c r="D628" s="14"/>
      <c r="E628" s="14"/>
      <c r="F628" s="14"/>
      <c r="G628" s="14"/>
      <c r="H628" s="14"/>
      <c r="I628" s="14"/>
      <c r="J628" s="14"/>
    </row>
    <row r="629" spans="1:10" ht="14.25" customHeight="1" x14ac:dyDescent="0.2">
      <c r="A629" s="22"/>
      <c r="B629" s="14"/>
      <c r="C629" s="14"/>
      <c r="D629" s="14"/>
      <c r="E629" s="14"/>
      <c r="F629" s="14"/>
      <c r="G629" s="14"/>
      <c r="H629" s="14"/>
      <c r="I629" s="14"/>
      <c r="J629" s="14"/>
    </row>
    <row r="630" spans="1:10" ht="14.25" customHeight="1" x14ac:dyDescent="0.2">
      <c r="A630" s="22"/>
      <c r="B630" s="14"/>
      <c r="C630" s="14"/>
      <c r="D630" s="14"/>
      <c r="E630" s="14"/>
      <c r="F630" s="14"/>
      <c r="G630" s="14"/>
      <c r="H630" s="14"/>
      <c r="I630" s="14"/>
      <c r="J630" s="14"/>
    </row>
    <row r="631" spans="1:10" ht="14.25" customHeight="1" x14ac:dyDescent="0.2">
      <c r="A631" s="22"/>
      <c r="B631" s="14"/>
      <c r="C631" s="14"/>
      <c r="D631" s="14"/>
      <c r="E631" s="14"/>
      <c r="F631" s="14"/>
      <c r="G631" s="14"/>
      <c r="H631" s="14"/>
      <c r="I631" s="14"/>
      <c r="J631" s="14"/>
    </row>
    <row r="632" spans="1:10" ht="14.25" customHeight="1" x14ac:dyDescent="0.2">
      <c r="A632" s="22"/>
      <c r="B632" s="14"/>
      <c r="C632" s="14"/>
      <c r="D632" s="14"/>
      <c r="E632" s="14"/>
      <c r="F632" s="14"/>
      <c r="G632" s="14"/>
      <c r="H632" s="14"/>
      <c r="I632" s="14"/>
      <c r="J632" s="14"/>
    </row>
    <row r="633" spans="1:10" ht="14.25" customHeight="1" x14ac:dyDescent="0.2">
      <c r="A633" s="22"/>
      <c r="B633" s="14"/>
      <c r="C633" s="14"/>
      <c r="D633" s="14"/>
      <c r="E633" s="14"/>
      <c r="F633" s="14"/>
      <c r="G633" s="14"/>
      <c r="H633" s="14"/>
      <c r="I633" s="14"/>
      <c r="J633" s="14"/>
    </row>
    <row r="634" spans="1:10" ht="14.25" customHeight="1" x14ac:dyDescent="0.2">
      <c r="A634" s="22"/>
      <c r="B634" s="14"/>
      <c r="C634" s="14"/>
      <c r="D634" s="14"/>
      <c r="E634" s="14"/>
      <c r="F634" s="14"/>
      <c r="G634" s="14"/>
      <c r="H634" s="14"/>
      <c r="I634" s="14"/>
      <c r="J634" s="14"/>
    </row>
    <row r="635" spans="1:10" ht="14.25" customHeight="1" x14ac:dyDescent="0.2">
      <c r="A635" s="22"/>
      <c r="B635" s="14"/>
      <c r="C635" s="14"/>
      <c r="D635" s="14"/>
      <c r="E635" s="14"/>
      <c r="F635" s="14"/>
      <c r="G635" s="14"/>
      <c r="H635" s="14"/>
      <c r="I635" s="14"/>
      <c r="J635" s="14"/>
    </row>
    <row r="636" spans="1:10" ht="14.25" customHeight="1" x14ac:dyDescent="0.2">
      <c r="A636" s="22"/>
      <c r="B636" s="14"/>
      <c r="C636" s="14"/>
      <c r="D636" s="14"/>
      <c r="E636" s="14"/>
      <c r="F636" s="14"/>
      <c r="G636" s="14"/>
      <c r="H636" s="14"/>
      <c r="I636" s="14"/>
      <c r="J636" s="14"/>
    </row>
    <row r="637" spans="1:10" ht="14.25" customHeight="1" x14ac:dyDescent="0.2">
      <c r="A637" s="22"/>
      <c r="B637" s="14"/>
      <c r="C637" s="14"/>
      <c r="D637" s="14"/>
      <c r="E637" s="14"/>
      <c r="F637" s="14"/>
      <c r="G637" s="14"/>
      <c r="H637" s="14"/>
      <c r="I637" s="14"/>
      <c r="J637" s="14"/>
    </row>
    <row r="638" spans="1:10" ht="14.25" customHeight="1" x14ac:dyDescent="0.2">
      <c r="A638" s="22"/>
      <c r="B638" s="14"/>
      <c r="C638" s="14"/>
      <c r="D638" s="14"/>
      <c r="E638" s="14"/>
      <c r="F638" s="14"/>
      <c r="G638" s="14"/>
      <c r="H638" s="14"/>
      <c r="I638" s="14"/>
      <c r="J638" s="14"/>
    </row>
    <row r="639" spans="1:10" ht="14.25" customHeight="1" x14ac:dyDescent="0.2">
      <c r="A639" s="22"/>
      <c r="B639" s="14"/>
      <c r="C639" s="14"/>
      <c r="D639" s="14"/>
      <c r="E639" s="14"/>
      <c r="F639" s="14"/>
      <c r="G639" s="14"/>
      <c r="H639" s="14"/>
      <c r="I639" s="14"/>
      <c r="J639" s="14"/>
    </row>
    <row r="640" spans="1:10" ht="14.25" customHeight="1" x14ac:dyDescent="0.2">
      <c r="A640" s="22"/>
      <c r="B640" s="14"/>
      <c r="C640" s="14"/>
      <c r="D640" s="14"/>
      <c r="E640" s="14"/>
      <c r="F640" s="14"/>
      <c r="G640" s="14"/>
      <c r="H640" s="14"/>
      <c r="I640" s="14"/>
      <c r="J640" s="14"/>
    </row>
    <row r="641" spans="1:10" ht="14.25" customHeight="1" x14ac:dyDescent="0.2">
      <c r="A641" s="22"/>
      <c r="B641" s="14"/>
      <c r="C641" s="14"/>
      <c r="D641" s="14"/>
      <c r="E641" s="14"/>
      <c r="F641" s="14"/>
      <c r="G641" s="14"/>
      <c r="H641" s="14"/>
      <c r="I641" s="14"/>
      <c r="J641" s="14"/>
    </row>
    <row r="642" spans="1:10" ht="14.25" customHeight="1" x14ac:dyDescent="0.2">
      <c r="A642" s="22"/>
      <c r="B642" s="14"/>
      <c r="C642" s="14"/>
      <c r="D642" s="14"/>
      <c r="E642" s="14"/>
      <c r="F642" s="14"/>
      <c r="G642" s="14"/>
      <c r="H642" s="14"/>
      <c r="I642" s="14"/>
      <c r="J642" s="14"/>
    </row>
    <row r="643" spans="1:10" ht="14.25" customHeight="1" x14ac:dyDescent="0.2">
      <c r="A643" s="22"/>
      <c r="B643" s="14"/>
      <c r="C643" s="14"/>
      <c r="D643" s="14"/>
      <c r="E643" s="14"/>
      <c r="F643" s="14"/>
      <c r="G643" s="14"/>
      <c r="H643" s="14"/>
      <c r="I643" s="14"/>
      <c r="J643" s="14"/>
    </row>
    <row r="644" spans="1:10" ht="14.25" customHeight="1" x14ac:dyDescent="0.2">
      <c r="A644" s="22"/>
      <c r="B644" s="14"/>
      <c r="C644" s="14"/>
      <c r="D644" s="14"/>
      <c r="E644" s="14"/>
      <c r="F644" s="14"/>
      <c r="G644" s="14"/>
      <c r="H644" s="14"/>
      <c r="I644" s="14"/>
      <c r="J644" s="14"/>
    </row>
    <row r="645" spans="1:10" ht="14.25" customHeight="1" x14ac:dyDescent="0.2">
      <c r="A645" s="22"/>
      <c r="B645" s="14"/>
      <c r="C645" s="14"/>
      <c r="D645" s="14"/>
      <c r="E645" s="14"/>
      <c r="F645" s="14"/>
      <c r="G645" s="14"/>
      <c r="H645" s="14"/>
      <c r="I645" s="14"/>
      <c r="J645" s="14"/>
    </row>
    <row r="646" spans="1:10" ht="14.25" customHeight="1" x14ac:dyDescent="0.2">
      <c r="A646" s="22"/>
      <c r="B646" s="14"/>
      <c r="C646" s="14"/>
      <c r="D646" s="14"/>
      <c r="E646" s="14"/>
      <c r="F646" s="14"/>
      <c r="G646" s="14"/>
      <c r="H646" s="14"/>
      <c r="I646" s="14"/>
      <c r="J646" s="14"/>
    </row>
    <row r="647" spans="1:10" ht="14.25" customHeight="1" x14ac:dyDescent="0.2">
      <c r="A647" s="22"/>
      <c r="B647" s="14"/>
      <c r="C647" s="14"/>
      <c r="D647" s="14"/>
      <c r="E647" s="14"/>
      <c r="F647" s="14"/>
      <c r="G647" s="14"/>
      <c r="H647" s="14"/>
      <c r="I647" s="14"/>
      <c r="J647" s="14"/>
    </row>
    <row r="648" spans="1:10" ht="14.25" customHeight="1" x14ac:dyDescent="0.2">
      <c r="A648" s="22"/>
      <c r="B648" s="14"/>
      <c r="C648" s="14"/>
      <c r="D648" s="14"/>
      <c r="E648" s="14"/>
      <c r="F648" s="14"/>
      <c r="G648" s="14"/>
      <c r="H648" s="14"/>
      <c r="I648" s="14"/>
      <c r="J648" s="14"/>
    </row>
    <row r="649" spans="1:10" ht="14.25" customHeight="1" x14ac:dyDescent="0.2">
      <c r="A649" s="22"/>
      <c r="B649" s="14"/>
      <c r="C649" s="14"/>
      <c r="D649" s="14"/>
      <c r="E649" s="14"/>
      <c r="F649" s="14"/>
      <c r="G649" s="14"/>
      <c r="H649" s="14"/>
      <c r="I649" s="14"/>
      <c r="J649" s="14"/>
    </row>
    <row r="650" spans="1:10" ht="14.25" customHeight="1" x14ac:dyDescent="0.2">
      <c r="A650" s="22"/>
      <c r="B650" s="14"/>
      <c r="C650" s="14"/>
      <c r="D650" s="14"/>
      <c r="E650" s="14"/>
      <c r="F650" s="14"/>
      <c r="G650" s="14"/>
      <c r="H650" s="14"/>
      <c r="I650" s="14"/>
      <c r="J650" s="14"/>
    </row>
    <row r="651" spans="1:10" ht="14.25" customHeight="1" x14ac:dyDescent="0.2">
      <c r="A651" s="22"/>
      <c r="B651" s="14"/>
      <c r="C651" s="14"/>
      <c r="D651" s="14"/>
      <c r="E651" s="14"/>
      <c r="F651" s="14"/>
      <c r="G651" s="14"/>
      <c r="H651" s="14"/>
      <c r="I651" s="14"/>
      <c r="J651" s="14"/>
    </row>
    <row r="652" spans="1:10" ht="14.25" customHeight="1" x14ac:dyDescent="0.2">
      <c r="A652" s="22"/>
      <c r="B652" s="14"/>
      <c r="C652" s="14"/>
      <c r="D652" s="14"/>
      <c r="E652" s="14"/>
      <c r="F652" s="14"/>
      <c r="G652" s="14"/>
      <c r="H652" s="14"/>
      <c r="I652" s="14"/>
      <c r="J652" s="14"/>
    </row>
    <row r="653" spans="1:10" ht="14.25" customHeight="1" x14ac:dyDescent="0.2">
      <c r="A653" s="22"/>
      <c r="B653" s="14"/>
      <c r="C653" s="14"/>
      <c r="D653" s="14"/>
      <c r="E653" s="14"/>
      <c r="F653" s="14"/>
      <c r="G653" s="14"/>
      <c r="H653" s="14"/>
      <c r="I653" s="14"/>
      <c r="J653" s="14"/>
    </row>
    <row r="654" spans="1:10" ht="14.25" customHeight="1" x14ac:dyDescent="0.2">
      <c r="A654" s="22"/>
      <c r="B654" s="14"/>
      <c r="C654" s="14"/>
      <c r="D654" s="14"/>
      <c r="E654" s="14"/>
      <c r="F654" s="14"/>
      <c r="G654" s="14"/>
      <c r="H654" s="14"/>
      <c r="I654" s="14"/>
      <c r="J654" s="14"/>
    </row>
    <row r="655" spans="1:10" ht="14.25" customHeight="1" x14ac:dyDescent="0.2">
      <c r="A655" s="22"/>
      <c r="B655" s="14"/>
      <c r="C655" s="14"/>
      <c r="D655" s="14"/>
      <c r="E655" s="14"/>
      <c r="F655" s="14"/>
      <c r="G655" s="14"/>
      <c r="H655" s="14"/>
      <c r="I655" s="14"/>
      <c r="J655" s="14"/>
    </row>
    <row r="656" spans="1:10" ht="14.25" customHeight="1" x14ac:dyDescent="0.2">
      <c r="A656" s="22"/>
      <c r="B656" s="14"/>
      <c r="C656" s="14"/>
      <c r="D656" s="14"/>
      <c r="E656" s="14"/>
      <c r="F656" s="14"/>
      <c r="G656" s="14"/>
      <c r="H656" s="14"/>
      <c r="I656" s="14"/>
      <c r="J656" s="14"/>
    </row>
    <row r="657" spans="1:10" ht="14.25" customHeight="1" x14ac:dyDescent="0.2">
      <c r="A657" s="22"/>
      <c r="B657" s="14"/>
      <c r="C657" s="14"/>
      <c r="D657" s="14"/>
      <c r="E657" s="14"/>
      <c r="F657" s="14"/>
      <c r="G657" s="14"/>
      <c r="H657" s="14"/>
      <c r="I657" s="14"/>
      <c r="J657" s="14"/>
    </row>
    <row r="658" spans="1:10" ht="14.25" customHeight="1" x14ac:dyDescent="0.2">
      <c r="A658" s="22"/>
      <c r="B658" s="14"/>
      <c r="C658" s="14"/>
      <c r="D658" s="14"/>
      <c r="E658" s="14"/>
      <c r="F658" s="14"/>
      <c r="G658" s="14"/>
      <c r="H658" s="14"/>
      <c r="I658" s="14"/>
      <c r="J658" s="14"/>
    </row>
    <row r="659" spans="1:10" ht="14.25" customHeight="1" x14ac:dyDescent="0.2">
      <c r="A659" s="22"/>
      <c r="B659" s="14"/>
      <c r="C659" s="14"/>
      <c r="D659" s="14"/>
      <c r="E659" s="14"/>
      <c r="F659" s="14"/>
      <c r="G659" s="14"/>
      <c r="H659" s="14"/>
      <c r="I659" s="14"/>
      <c r="J659" s="14"/>
    </row>
    <row r="660" spans="1:10" ht="14.25" customHeight="1" x14ac:dyDescent="0.2">
      <c r="A660" s="22"/>
      <c r="B660" s="14"/>
      <c r="C660" s="14"/>
      <c r="D660" s="14"/>
      <c r="E660" s="14"/>
      <c r="F660" s="14"/>
      <c r="G660" s="14"/>
      <c r="H660" s="14"/>
      <c r="I660" s="14"/>
      <c r="J660" s="14"/>
    </row>
    <row r="661" spans="1:10" ht="14.25" customHeight="1" x14ac:dyDescent="0.2">
      <c r="A661" s="22"/>
      <c r="B661" s="14"/>
      <c r="C661" s="14"/>
      <c r="D661" s="14"/>
      <c r="E661" s="14"/>
      <c r="F661" s="14"/>
      <c r="G661" s="14"/>
      <c r="H661" s="14"/>
      <c r="I661" s="14"/>
      <c r="J661" s="14"/>
    </row>
    <row r="662" spans="1:10" ht="14.25" customHeight="1" x14ac:dyDescent="0.2">
      <c r="A662" s="22"/>
      <c r="B662" s="14"/>
      <c r="C662" s="14"/>
      <c r="D662" s="14"/>
      <c r="E662" s="14"/>
      <c r="F662" s="14"/>
      <c r="G662" s="14"/>
      <c r="H662" s="14"/>
      <c r="I662" s="14"/>
      <c r="J662" s="14"/>
    </row>
    <row r="663" spans="1:10" ht="14.25" customHeight="1" x14ac:dyDescent="0.2">
      <c r="A663" s="22"/>
      <c r="B663" s="14"/>
      <c r="C663" s="14"/>
      <c r="D663" s="14"/>
      <c r="E663" s="14"/>
      <c r="F663" s="14"/>
      <c r="G663" s="14"/>
      <c r="H663" s="14"/>
      <c r="I663" s="14"/>
      <c r="J663" s="14"/>
    </row>
    <row r="664" spans="1:10" ht="14.25" customHeight="1" x14ac:dyDescent="0.2">
      <c r="A664" s="22"/>
      <c r="B664" s="14"/>
      <c r="C664" s="14"/>
      <c r="D664" s="14"/>
      <c r="E664" s="14"/>
      <c r="F664" s="14"/>
      <c r="G664" s="14"/>
      <c r="H664" s="14"/>
      <c r="I664" s="14"/>
      <c r="J664" s="14"/>
    </row>
    <row r="665" spans="1:10" ht="14.25" customHeight="1" x14ac:dyDescent="0.2">
      <c r="A665" s="22"/>
      <c r="B665" s="14"/>
      <c r="C665" s="14"/>
      <c r="D665" s="14"/>
      <c r="E665" s="14"/>
      <c r="F665" s="14"/>
      <c r="G665" s="14"/>
      <c r="H665" s="14"/>
      <c r="I665" s="14"/>
      <c r="J665" s="14"/>
    </row>
    <row r="666" spans="1:10" ht="14.25" customHeight="1" x14ac:dyDescent="0.2">
      <c r="A666" s="22"/>
      <c r="B666" s="14"/>
      <c r="C666" s="14"/>
      <c r="D666" s="14"/>
      <c r="E666" s="14"/>
      <c r="F666" s="14"/>
      <c r="G666" s="14"/>
      <c r="H666" s="14"/>
      <c r="I666" s="14"/>
      <c r="J666" s="14"/>
    </row>
    <row r="667" spans="1:10" ht="14.25" customHeight="1" x14ac:dyDescent="0.2">
      <c r="A667" s="22"/>
      <c r="B667" s="14"/>
      <c r="C667" s="14"/>
      <c r="D667" s="14"/>
      <c r="E667" s="14"/>
      <c r="F667" s="14"/>
      <c r="G667" s="14"/>
      <c r="H667" s="14"/>
      <c r="I667" s="14"/>
      <c r="J667" s="14"/>
    </row>
    <row r="668" spans="1:10" ht="14.25" customHeight="1" x14ac:dyDescent="0.2">
      <c r="A668" s="22"/>
      <c r="B668" s="14"/>
      <c r="C668" s="14"/>
      <c r="D668" s="14"/>
      <c r="E668" s="14"/>
      <c r="F668" s="14"/>
      <c r="G668" s="14"/>
      <c r="H668" s="14"/>
      <c r="I668" s="14"/>
      <c r="J668" s="14"/>
    </row>
    <row r="669" spans="1:10" ht="14.25" customHeight="1" x14ac:dyDescent="0.2">
      <c r="A669" s="22"/>
      <c r="B669" s="14"/>
      <c r="C669" s="14"/>
      <c r="D669" s="14"/>
      <c r="E669" s="14"/>
      <c r="F669" s="14"/>
      <c r="G669" s="14"/>
      <c r="H669" s="14"/>
      <c r="I669" s="14"/>
      <c r="J669" s="14"/>
    </row>
    <row r="670" spans="1:10" ht="14.25" customHeight="1" x14ac:dyDescent="0.2">
      <c r="A670" s="22"/>
      <c r="B670" s="14"/>
      <c r="C670" s="14"/>
      <c r="D670" s="14"/>
      <c r="E670" s="14"/>
      <c r="F670" s="14"/>
      <c r="G670" s="14"/>
      <c r="H670" s="14"/>
      <c r="I670" s="14"/>
      <c r="J670" s="14"/>
    </row>
    <row r="671" spans="1:10" ht="14.25" customHeight="1" x14ac:dyDescent="0.2">
      <c r="A671" s="22"/>
      <c r="B671" s="14"/>
      <c r="C671" s="14"/>
      <c r="D671" s="14"/>
      <c r="E671" s="14"/>
      <c r="F671" s="14"/>
      <c r="G671" s="14"/>
      <c r="H671" s="14"/>
      <c r="I671" s="14"/>
      <c r="J671" s="14"/>
    </row>
    <row r="672" spans="1:10" ht="14.25" customHeight="1" x14ac:dyDescent="0.2">
      <c r="A672" s="22"/>
      <c r="B672" s="14"/>
      <c r="C672" s="14"/>
      <c r="D672" s="14"/>
      <c r="E672" s="14"/>
      <c r="F672" s="14"/>
      <c r="G672" s="14"/>
      <c r="H672" s="14"/>
      <c r="I672" s="14"/>
      <c r="J672" s="14"/>
    </row>
    <row r="673" spans="1:10" ht="14.25" customHeight="1" x14ac:dyDescent="0.2">
      <c r="A673" s="22"/>
      <c r="B673" s="14"/>
      <c r="C673" s="14"/>
      <c r="D673" s="14"/>
      <c r="E673" s="14"/>
      <c r="F673" s="14"/>
      <c r="G673" s="14"/>
      <c r="H673" s="14"/>
      <c r="I673" s="14"/>
      <c r="J673" s="14"/>
    </row>
    <row r="674" spans="1:10" ht="14.25" customHeight="1" x14ac:dyDescent="0.2">
      <c r="A674" s="22"/>
      <c r="B674" s="14"/>
      <c r="C674" s="14"/>
      <c r="D674" s="14"/>
      <c r="E674" s="14"/>
      <c r="F674" s="14"/>
      <c r="G674" s="14"/>
      <c r="H674" s="14"/>
      <c r="I674" s="14"/>
      <c r="J674" s="14"/>
    </row>
    <row r="675" spans="1:10" ht="14.25" customHeight="1" x14ac:dyDescent="0.2">
      <c r="A675" s="22"/>
      <c r="B675" s="14"/>
      <c r="C675" s="14"/>
      <c r="D675" s="14"/>
      <c r="E675" s="14"/>
      <c r="F675" s="14"/>
      <c r="G675" s="14"/>
      <c r="H675" s="14"/>
      <c r="I675" s="14"/>
      <c r="J675" s="14"/>
    </row>
    <row r="676" spans="1:10" ht="14.25" customHeight="1" x14ac:dyDescent="0.2">
      <c r="A676" s="22"/>
      <c r="B676" s="14"/>
      <c r="C676" s="14"/>
      <c r="D676" s="14"/>
      <c r="E676" s="14"/>
      <c r="F676" s="14"/>
      <c r="G676" s="14"/>
      <c r="H676" s="14"/>
      <c r="I676" s="14"/>
      <c r="J676" s="14"/>
    </row>
    <row r="677" spans="1:10" ht="14.25" customHeight="1" x14ac:dyDescent="0.2">
      <c r="A677" s="22"/>
      <c r="B677" s="14"/>
      <c r="C677" s="14"/>
      <c r="D677" s="14"/>
      <c r="E677" s="14"/>
      <c r="F677" s="14"/>
      <c r="G677" s="14"/>
      <c r="H677" s="14"/>
      <c r="I677" s="14"/>
      <c r="J677" s="14"/>
    </row>
    <row r="678" spans="1:10" ht="14.25" customHeight="1" x14ac:dyDescent="0.2">
      <c r="A678" s="22"/>
      <c r="B678" s="14"/>
      <c r="C678" s="14"/>
      <c r="D678" s="14"/>
      <c r="E678" s="14"/>
      <c r="F678" s="14"/>
      <c r="G678" s="14"/>
      <c r="H678" s="14"/>
      <c r="I678" s="14"/>
      <c r="J678" s="14"/>
    </row>
    <row r="679" spans="1:10" ht="14.25" customHeight="1" x14ac:dyDescent="0.2">
      <c r="A679" s="22"/>
      <c r="B679" s="14"/>
      <c r="C679" s="14"/>
      <c r="D679" s="14"/>
      <c r="E679" s="14"/>
      <c r="F679" s="14"/>
      <c r="G679" s="14"/>
      <c r="H679" s="14"/>
      <c r="I679" s="14"/>
      <c r="J679" s="14"/>
    </row>
    <row r="680" spans="1:10" ht="14.25" customHeight="1" x14ac:dyDescent="0.2">
      <c r="A680" s="22"/>
      <c r="B680" s="14"/>
      <c r="C680" s="14"/>
      <c r="D680" s="14"/>
      <c r="E680" s="14"/>
      <c r="F680" s="14"/>
      <c r="G680" s="14"/>
      <c r="H680" s="14"/>
      <c r="I680" s="14"/>
      <c r="J680" s="14"/>
    </row>
    <row r="681" spans="1:10" ht="14.25" customHeight="1" x14ac:dyDescent="0.2">
      <c r="A681" s="22"/>
      <c r="B681" s="14"/>
      <c r="C681" s="14"/>
      <c r="D681" s="14"/>
      <c r="E681" s="14"/>
      <c r="F681" s="14"/>
      <c r="G681" s="14"/>
      <c r="H681" s="14"/>
      <c r="I681" s="14"/>
      <c r="J681" s="14"/>
    </row>
    <row r="682" spans="1:10" ht="14.25" customHeight="1" x14ac:dyDescent="0.2">
      <c r="A682" s="22"/>
      <c r="B682" s="14"/>
      <c r="C682" s="14"/>
      <c r="D682" s="14"/>
      <c r="E682" s="14"/>
      <c r="F682" s="14"/>
      <c r="G682" s="14"/>
      <c r="H682" s="14"/>
      <c r="I682" s="14"/>
      <c r="J682" s="14"/>
    </row>
    <row r="683" spans="1:10" ht="14.25" customHeight="1" x14ac:dyDescent="0.2">
      <c r="A683" s="22"/>
      <c r="B683" s="14"/>
      <c r="C683" s="14"/>
      <c r="D683" s="14"/>
      <c r="E683" s="14"/>
      <c r="F683" s="14"/>
      <c r="G683" s="14"/>
      <c r="H683" s="14"/>
      <c r="I683" s="14"/>
      <c r="J683" s="14"/>
    </row>
    <row r="684" spans="1:10" ht="14.25" customHeight="1" x14ac:dyDescent="0.2">
      <c r="A684" s="22"/>
      <c r="B684" s="14"/>
      <c r="C684" s="14"/>
      <c r="D684" s="14"/>
      <c r="E684" s="14"/>
      <c r="F684" s="14"/>
      <c r="G684" s="14"/>
      <c r="H684" s="14"/>
      <c r="I684" s="14"/>
      <c r="J684" s="14"/>
    </row>
    <row r="685" spans="1:10" ht="14.25" customHeight="1" x14ac:dyDescent="0.2">
      <c r="A685" s="22"/>
      <c r="B685" s="14"/>
      <c r="C685" s="14"/>
      <c r="D685" s="14"/>
      <c r="E685" s="14"/>
      <c r="F685" s="14"/>
      <c r="G685" s="14"/>
      <c r="H685" s="14"/>
      <c r="I685" s="14"/>
      <c r="J685" s="14"/>
    </row>
    <row r="686" spans="1:10" ht="14.25" customHeight="1" x14ac:dyDescent="0.2">
      <c r="A686" s="22"/>
      <c r="B686" s="14"/>
      <c r="C686" s="14"/>
      <c r="D686" s="14"/>
      <c r="E686" s="14"/>
      <c r="F686" s="14"/>
      <c r="G686" s="14"/>
      <c r="H686" s="14"/>
      <c r="I686" s="14"/>
      <c r="J686" s="14"/>
    </row>
    <row r="687" spans="1:10" ht="14.25" customHeight="1" x14ac:dyDescent="0.2">
      <c r="A687" s="22"/>
      <c r="B687" s="14"/>
      <c r="C687" s="14"/>
      <c r="D687" s="14"/>
      <c r="E687" s="14"/>
      <c r="F687" s="14"/>
      <c r="G687" s="14"/>
      <c r="H687" s="14"/>
      <c r="I687" s="14"/>
      <c r="J687" s="14"/>
    </row>
    <row r="688" spans="1:10" ht="14.25" customHeight="1" x14ac:dyDescent="0.2">
      <c r="A688" s="22"/>
      <c r="B688" s="14"/>
      <c r="C688" s="14"/>
      <c r="D688" s="14"/>
      <c r="E688" s="14"/>
      <c r="F688" s="14"/>
      <c r="G688" s="14"/>
      <c r="H688" s="14"/>
      <c r="I688" s="14"/>
      <c r="J688" s="14"/>
    </row>
    <row r="689" spans="1:10" ht="14.25" customHeight="1" x14ac:dyDescent="0.2">
      <c r="A689" s="22"/>
      <c r="B689" s="14"/>
      <c r="C689" s="14"/>
      <c r="D689" s="14"/>
      <c r="E689" s="14"/>
      <c r="F689" s="14"/>
      <c r="G689" s="14"/>
      <c r="H689" s="14"/>
      <c r="I689" s="14"/>
      <c r="J689" s="14"/>
    </row>
    <row r="690" spans="1:10" ht="14.25" customHeight="1" x14ac:dyDescent="0.2">
      <c r="A690" s="22"/>
      <c r="B690" s="14"/>
      <c r="C690" s="14"/>
      <c r="D690" s="14"/>
      <c r="E690" s="14"/>
      <c r="F690" s="14"/>
      <c r="G690" s="14"/>
      <c r="H690" s="14"/>
      <c r="I690" s="14"/>
      <c r="J690" s="14"/>
    </row>
    <row r="691" spans="1:10" ht="14.25" customHeight="1" x14ac:dyDescent="0.2">
      <c r="A691" s="22"/>
      <c r="B691" s="14"/>
      <c r="C691" s="14"/>
      <c r="D691" s="14"/>
      <c r="E691" s="14"/>
      <c r="F691" s="14"/>
      <c r="G691" s="14"/>
      <c r="H691" s="14"/>
      <c r="I691" s="14"/>
      <c r="J691" s="14"/>
    </row>
    <row r="692" spans="1:10" ht="14.25" customHeight="1" x14ac:dyDescent="0.2">
      <c r="A692" s="22"/>
      <c r="B692" s="14"/>
      <c r="C692" s="14"/>
      <c r="D692" s="14"/>
      <c r="E692" s="14"/>
      <c r="F692" s="14"/>
      <c r="G692" s="14"/>
      <c r="H692" s="14"/>
      <c r="I692" s="14"/>
      <c r="J692" s="14"/>
    </row>
    <row r="693" spans="1:10" ht="14.25" customHeight="1" x14ac:dyDescent="0.2">
      <c r="A693" s="22"/>
      <c r="B693" s="14"/>
      <c r="C693" s="14"/>
      <c r="D693" s="14"/>
      <c r="E693" s="14"/>
      <c r="F693" s="14"/>
      <c r="G693" s="14"/>
      <c r="H693" s="14"/>
      <c r="I693" s="14"/>
      <c r="J693" s="14"/>
    </row>
    <row r="694" spans="1:10" ht="14.25" customHeight="1" x14ac:dyDescent="0.2">
      <c r="A694" s="22"/>
      <c r="B694" s="14"/>
      <c r="C694" s="14"/>
      <c r="D694" s="14"/>
      <c r="E694" s="14"/>
      <c r="F694" s="14"/>
      <c r="G694" s="14"/>
      <c r="H694" s="14"/>
      <c r="I694" s="14"/>
      <c r="J694" s="14"/>
    </row>
    <row r="695" spans="1:10" ht="14.25" customHeight="1" x14ac:dyDescent="0.2">
      <c r="A695" s="22"/>
      <c r="B695" s="14"/>
      <c r="C695" s="14"/>
      <c r="D695" s="14"/>
      <c r="E695" s="14"/>
      <c r="F695" s="14"/>
      <c r="G695" s="14"/>
      <c r="H695" s="14"/>
      <c r="I695" s="14"/>
      <c r="J695" s="14"/>
    </row>
    <row r="696" spans="1:10" ht="14.25" customHeight="1" x14ac:dyDescent="0.2">
      <c r="A696" s="22"/>
      <c r="B696" s="14"/>
      <c r="C696" s="14"/>
      <c r="D696" s="14"/>
      <c r="E696" s="14"/>
      <c r="F696" s="14"/>
      <c r="G696" s="14"/>
      <c r="H696" s="14"/>
      <c r="I696" s="14"/>
      <c r="J696" s="14"/>
    </row>
    <row r="697" spans="1:10" ht="14.25" customHeight="1" x14ac:dyDescent="0.2">
      <c r="A697" s="22"/>
      <c r="B697" s="14"/>
      <c r="C697" s="14"/>
      <c r="D697" s="14"/>
      <c r="E697" s="14"/>
      <c r="F697" s="14"/>
      <c r="G697" s="14"/>
      <c r="H697" s="14"/>
      <c r="I697" s="14"/>
      <c r="J697" s="14"/>
    </row>
    <row r="698" spans="1:10" ht="14.25" customHeight="1" x14ac:dyDescent="0.2">
      <c r="A698" s="22"/>
      <c r="B698" s="14"/>
      <c r="C698" s="14"/>
      <c r="D698" s="14"/>
      <c r="E698" s="14"/>
      <c r="F698" s="14"/>
      <c r="G698" s="14"/>
      <c r="H698" s="14"/>
      <c r="I698" s="14"/>
      <c r="J698" s="14"/>
    </row>
    <row r="699" spans="1:10" ht="14.25" customHeight="1" x14ac:dyDescent="0.2">
      <c r="A699" s="22"/>
      <c r="B699" s="14"/>
      <c r="C699" s="14"/>
      <c r="D699" s="14"/>
      <c r="E699" s="14"/>
      <c r="F699" s="14"/>
      <c r="G699" s="14"/>
      <c r="H699" s="14"/>
      <c r="I699" s="14"/>
      <c r="J699" s="14"/>
    </row>
    <row r="700" spans="1:10" ht="14.25" customHeight="1" x14ac:dyDescent="0.2">
      <c r="A700" s="22"/>
      <c r="B700" s="14"/>
      <c r="C700" s="14"/>
      <c r="D700" s="14"/>
      <c r="E700" s="14"/>
      <c r="F700" s="14"/>
      <c r="G700" s="14"/>
      <c r="H700" s="14"/>
      <c r="I700" s="14"/>
      <c r="J700" s="14"/>
    </row>
    <row r="701" spans="1:10" ht="14.25" customHeight="1" x14ac:dyDescent="0.2">
      <c r="A701" s="22"/>
      <c r="B701" s="14"/>
      <c r="C701" s="14"/>
      <c r="D701" s="14"/>
      <c r="E701" s="14"/>
      <c r="F701" s="14"/>
      <c r="G701" s="14"/>
      <c r="H701" s="14"/>
      <c r="I701" s="14"/>
      <c r="J701" s="14"/>
    </row>
    <row r="702" spans="1:10" ht="14.25" customHeight="1" x14ac:dyDescent="0.2">
      <c r="A702" s="22"/>
      <c r="B702" s="14"/>
      <c r="C702" s="14"/>
      <c r="D702" s="14"/>
      <c r="E702" s="14"/>
      <c r="F702" s="14"/>
      <c r="G702" s="14"/>
      <c r="H702" s="14"/>
      <c r="I702" s="14"/>
      <c r="J702" s="14"/>
    </row>
    <row r="703" spans="1:10" ht="14.25" customHeight="1" x14ac:dyDescent="0.2">
      <c r="A703" s="22"/>
      <c r="B703" s="14"/>
      <c r="C703" s="14"/>
      <c r="D703" s="14"/>
      <c r="E703" s="14"/>
      <c r="F703" s="14"/>
      <c r="G703" s="14"/>
      <c r="H703" s="14"/>
      <c r="I703" s="14"/>
      <c r="J703" s="14"/>
    </row>
    <row r="704" spans="1:10" ht="14.25" customHeight="1" x14ac:dyDescent="0.2">
      <c r="A704" s="22"/>
      <c r="B704" s="14"/>
      <c r="C704" s="14"/>
      <c r="D704" s="14"/>
      <c r="E704" s="14"/>
      <c r="F704" s="14"/>
      <c r="G704" s="14"/>
      <c r="H704" s="14"/>
      <c r="I704" s="14"/>
      <c r="J704" s="14"/>
    </row>
    <row r="705" spans="1:10" ht="14.25" customHeight="1" x14ac:dyDescent="0.2">
      <c r="A705" s="22"/>
      <c r="B705" s="14"/>
      <c r="C705" s="14"/>
      <c r="D705" s="14"/>
      <c r="E705" s="14"/>
      <c r="F705" s="14"/>
      <c r="G705" s="14"/>
      <c r="H705" s="14"/>
      <c r="I705" s="14"/>
      <c r="J705" s="14"/>
    </row>
    <row r="706" spans="1:10" ht="14.25" customHeight="1" x14ac:dyDescent="0.2">
      <c r="A706" s="22"/>
      <c r="B706" s="14"/>
      <c r="C706" s="14"/>
      <c r="D706" s="14"/>
      <c r="E706" s="14"/>
      <c r="F706" s="14"/>
      <c r="G706" s="14"/>
      <c r="H706" s="14"/>
      <c r="I706" s="14"/>
      <c r="J706" s="14"/>
    </row>
    <row r="707" spans="1:10" ht="14.25" customHeight="1" x14ac:dyDescent="0.2">
      <c r="A707" s="22"/>
      <c r="B707" s="14"/>
      <c r="C707" s="14"/>
      <c r="D707" s="14"/>
      <c r="E707" s="14"/>
      <c r="F707" s="14"/>
      <c r="G707" s="14"/>
      <c r="H707" s="14"/>
      <c r="I707" s="14"/>
      <c r="J707" s="14"/>
    </row>
    <row r="708" spans="1:10" ht="14.25" customHeight="1" x14ac:dyDescent="0.2">
      <c r="A708" s="22"/>
      <c r="B708" s="14"/>
      <c r="C708" s="14"/>
      <c r="D708" s="14"/>
      <c r="E708" s="14"/>
      <c r="F708" s="14"/>
      <c r="G708" s="14"/>
      <c r="H708" s="14"/>
      <c r="I708" s="14"/>
      <c r="J708" s="14"/>
    </row>
    <row r="709" spans="1:10" ht="14.25" customHeight="1" x14ac:dyDescent="0.2">
      <c r="A709" s="22"/>
      <c r="B709" s="14"/>
      <c r="C709" s="14"/>
      <c r="D709" s="14"/>
      <c r="E709" s="14"/>
      <c r="F709" s="14"/>
      <c r="G709" s="14"/>
      <c r="H709" s="14"/>
      <c r="I709" s="14"/>
      <c r="J709" s="14"/>
    </row>
    <row r="710" spans="1:10" ht="14.25" customHeight="1" x14ac:dyDescent="0.2">
      <c r="A710" s="22"/>
      <c r="B710" s="14"/>
      <c r="C710" s="14"/>
      <c r="D710" s="14"/>
      <c r="E710" s="14"/>
      <c r="F710" s="14"/>
      <c r="G710" s="14"/>
      <c r="H710" s="14"/>
      <c r="I710" s="14"/>
      <c r="J710" s="14"/>
    </row>
    <row r="711" spans="1:10" ht="14.25" customHeight="1" x14ac:dyDescent="0.2">
      <c r="A711" s="22"/>
      <c r="B711" s="14"/>
      <c r="C711" s="14"/>
      <c r="D711" s="14"/>
      <c r="E711" s="14"/>
      <c r="F711" s="14"/>
      <c r="G711" s="14"/>
      <c r="H711" s="14"/>
      <c r="I711" s="14"/>
      <c r="J711" s="14"/>
    </row>
    <row r="712" spans="1:10" ht="14.25" customHeight="1" x14ac:dyDescent="0.2">
      <c r="A712" s="22"/>
      <c r="B712" s="14"/>
      <c r="C712" s="14"/>
      <c r="D712" s="14"/>
      <c r="E712" s="14"/>
      <c r="F712" s="14"/>
      <c r="G712" s="14"/>
      <c r="H712" s="14"/>
      <c r="I712" s="14"/>
      <c r="J712" s="14"/>
    </row>
    <row r="713" spans="1:10" ht="14.25" customHeight="1" x14ac:dyDescent="0.2">
      <c r="A713" s="22"/>
      <c r="B713" s="14"/>
      <c r="C713" s="14"/>
      <c r="D713" s="14"/>
      <c r="E713" s="14"/>
      <c r="F713" s="14"/>
      <c r="G713" s="14"/>
      <c r="H713" s="14"/>
      <c r="I713" s="14"/>
      <c r="J713" s="14"/>
    </row>
    <row r="714" spans="1:10" ht="14.25" customHeight="1" x14ac:dyDescent="0.2">
      <c r="A714" s="22"/>
      <c r="B714" s="14"/>
      <c r="C714" s="14"/>
      <c r="D714" s="14"/>
      <c r="E714" s="14"/>
      <c r="F714" s="14"/>
      <c r="G714" s="14"/>
      <c r="H714" s="14"/>
      <c r="I714" s="14"/>
      <c r="J714" s="14"/>
    </row>
    <row r="715" spans="1:10" ht="14.25" customHeight="1" x14ac:dyDescent="0.2">
      <c r="A715" s="22"/>
      <c r="B715" s="14"/>
      <c r="C715" s="14"/>
      <c r="D715" s="14"/>
      <c r="E715" s="14"/>
      <c r="F715" s="14"/>
      <c r="G715" s="14"/>
      <c r="H715" s="14"/>
      <c r="I715" s="14"/>
      <c r="J715" s="14"/>
    </row>
    <row r="716" spans="1:10" ht="14.25" customHeight="1" x14ac:dyDescent="0.2">
      <c r="A716" s="22"/>
      <c r="B716" s="14"/>
      <c r="C716" s="14"/>
      <c r="D716" s="14"/>
      <c r="E716" s="14"/>
      <c r="F716" s="14"/>
      <c r="G716" s="14"/>
      <c r="H716" s="14"/>
      <c r="I716" s="14"/>
      <c r="J716" s="14"/>
    </row>
    <row r="717" spans="1:10" ht="14.25" customHeight="1" x14ac:dyDescent="0.2">
      <c r="A717" s="22"/>
      <c r="B717" s="14"/>
      <c r="C717" s="14"/>
      <c r="D717" s="14"/>
      <c r="E717" s="14"/>
      <c r="F717" s="14"/>
      <c r="G717" s="14"/>
      <c r="H717" s="14"/>
      <c r="I717" s="14"/>
      <c r="J717" s="14"/>
    </row>
    <row r="718" spans="1:10" ht="14.25" customHeight="1" x14ac:dyDescent="0.2">
      <c r="A718" s="22"/>
      <c r="B718" s="14"/>
      <c r="C718" s="14"/>
      <c r="D718" s="14"/>
      <c r="E718" s="14"/>
      <c r="F718" s="14"/>
      <c r="G718" s="14"/>
      <c r="H718" s="14"/>
      <c r="I718" s="14"/>
      <c r="J718" s="14"/>
    </row>
    <row r="719" spans="1:10" ht="14.25" customHeight="1" x14ac:dyDescent="0.2">
      <c r="A719" s="22"/>
      <c r="B719" s="14"/>
      <c r="C719" s="14"/>
      <c r="D719" s="14"/>
      <c r="E719" s="14"/>
      <c r="F719" s="14"/>
      <c r="G719" s="14"/>
      <c r="H719" s="14"/>
      <c r="I719" s="14"/>
      <c r="J719" s="14"/>
    </row>
    <row r="720" spans="1:10" ht="14.25" customHeight="1" x14ac:dyDescent="0.2">
      <c r="A720" s="22"/>
      <c r="B720" s="14"/>
      <c r="C720" s="14"/>
      <c r="D720" s="14"/>
      <c r="E720" s="14"/>
      <c r="F720" s="14"/>
      <c r="G720" s="14"/>
      <c r="H720" s="14"/>
      <c r="I720" s="14"/>
      <c r="J720" s="14"/>
    </row>
    <row r="721" spans="1:10" ht="14.25" customHeight="1" x14ac:dyDescent="0.2">
      <c r="A721" s="22"/>
      <c r="B721" s="14"/>
      <c r="C721" s="14"/>
      <c r="D721" s="14"/>
      <c r="E721" s="14"/>
      <c r="F721" s="14"/>
      <c r="G721" s="14"/>
      <c r="H721" s="14"/>
      <c r="I721" s="14"/>
      <c r="J721" s="14"/>
    </row>
    <row r="722" spans="1:10" ht="14.25" customHeight="1" x14ac:dyDescent="0.2">
      <c r="A722" s="22"/>
      <c r="B722" s="14"/>
      <c r="C722" s="14"/>
      <c r="D722" s="14"/>
      <c r="E722" s="14"/>
      <c r="F722" s="14"/>
      <c r="G722" s="14"/>
      <c r="H722" s="14"/>
      <c r="I722" s="14"/>
      <c r="J722" s="14"/>
    </row>
    <row r="723" spans="1:10" ht="14.25" customHeight="1" x14ac:dyDescent="0.2">
      <c r="A723" s="22"/>
      <c r="B723" s="14"/>
      <c r="C723" s="14"/>
      <c r="D723" s="14"/>
      <c r="E723" s="14"/>
      <c r="F723" s="14"/>
      <c r="G723" s="14"/>
      <c r="H723" s="14"/>
      <c r="I723" s="14"/>
      <c r="J723" s="14"/>
    </row>
    <row r="724" spans="1:10" ht="14.25" customHeight="1" x14ac:dyDescent="0.2">
      <c r="A724" s="22"/>
      <c r="B724" s="14"/>
      <c r="C724" s="14"/>
      <c r="D724" s="14"/>
      <c r="E724" s="14"/>
      <c r="F724" s="14"/>
      <c r="G724" s="14"/>
      <c r="H724" s="14"/>
      <c r="I724" s="14"/>
      <c r="J724" s="14"/>
    </row>
    <row r="725" spans="1:10" ht="14.25" customHeight="1" x14ac:dyDescent="0.2">
      <c r="A725" s="22"/>
      <c r="B725" s="14"/>
      <c r="C725" s="14"/>
      <c r="D725" s="14"/>
      <c r="E725" s="14"/>
      <c r="F725" s="14"/>
      <c r="G725" s="14"/>
      <c r="H725" s="14"/>
      <c r="I725" s="14"/>
      <c r="J725" s="14"/>
    </row>
    <row r="726" spans="1:10" ht="14.25" customHeight="1" x14ac:dyDescent="0.2">
      <c r="A726" s="22"/>
      <c r="B726" s="14"/>
      <c r="C726" s="14"/>
      <c r="D726" s="14"/>
      <c r="E726" s="14"/>
      <c r="F726" s="14"/>
      <c r="G726" s="14"/>
      <c r="H726" s="14"/>
      <c r="I726" s="14"/>
      <c r="J726" s="14"/>
    </row>
    <row r="727" spans="1:10" ht="14.25" customHeight="1" x14ac:dyDescent="0.2">
      <c r="A727" s="22"/>
      <c r="B727" s="14"/>
      <c r="C727" s="14"/>
      <c r="D727" s="14"/>
      <c r="E727" s="14"/>
      <c r="F727" s="14"/>
      <c r="G727" s="14"/>
      <c r="H727" s="14"/>
      <c r="I727" s="14"/>
      <c r="J727" s="14"/>
    </row>
    <row r="728" spans="1:10" ht="14.25" customHeight="1" x14ac:dyDescent="0.2">
      <c r="A728" s="22"/>
      <c r="B728" s="14"/>
      <c r="C728" s="14"/>
      <c r="D728" s="14"/>
      <c r="E728" s="14"/>
      <c r="F728" s="14"/>
      <c r="G728" s="14"/>
      <c r="H728" s="14"/>
      <c r="I728" s="14"/>
      <c r="J728" s="14"/>
    </row>
    <row r="729" spans="1:10" ht="14.25" customHeight="1" x14ac:dyDescent="0.2">
      <c r="A729" s="22"/>
      <c r="B729" s="14"/>
      <c r="C729" s="14"/>
      <c r="D729" s="14"/>
      <c r="E729" s="14"/>
      <c r="F729" s="14"/>
      <c r="G729" s="14"/>
      <c r="H729" s="14"/>
      <c r="I729" s="14"/>
      <c r="J729" s="14"/>
    </row>
    <row r="730" spans="1:10" ht="14.25" customHeight="1" x14ac:dyDescent="0.2">
      <c r="A730" s="22"/>
      <c r="B730" s="14"/>
      <c r="C730" s="14"/>
      <c r="D730" s="14"/>
      <c r="E730" s="14"/>
      <c r="F730" s="14"/>
      <c r="G730" s="14"/>
      <c r="H730" s="14"/>
      <c r="I730" s="14"/>
      <c r="J730" s="14"/>
    </row>
    <row r="731" spans="1:10" ht="14.25" customHeight="1" x14ac:dyDescent="0.2">
      <c r="A731" s="22"/>
      <c r="B731" s="14"/>
      <c r="C731" s="14"/>
      <c r="D731" s="14"/>
      <c r="E731" s="14"/>
      <c r="F731" s="14"/>
      <c r="G731" s="14"/>
      <c r="H731" s="14"/>
      <c r="I731" s="14"/>
      <c r="J731" s="14"/>
    </row>
    <row r="732" spans="1:10" ht="14.25" customHeight="1" x14ac:dyDescent="0.2">
      <c r="A732" s="22"/>
      <c r="B732" s="14"/>
      <c r="C732" s="14"/>
      <c r="D732" s="14"/>
      <c r="E732" s="14"/>
      <c r="F732" s="14"/>
      <c r="G732" s="14"/>
      <c r="H732" s="14"/>
      <c r="I732" s="14"/>
      <c r="J732" s="14"/>
    </row>
    <row r="733" spans="1:10" ht="14.25" customHeight="1" x14ac:dyDescent="0.2">
      <c r="A733" s="22"/>
      <c r="B733" s="14"/>
      <c r="C733" s="14"/>
      <c r="D733" s="14"/>
      <c r="E733" s="14"/>
      <c r="F733" s="14"/>
      <c r="G733" s="14"/>
      <c r="H733" s="14"/>
      <c r="I733" s="14"/>
      <c r="J733" s="14"/>
    </row>
    <row r="734" spans="1:10" ht="14.25" customHeight="1" x14ac:dyDescent="0.2">
      <c r="A734" s="22"/>
      <c r="B734" s="14"/>
      <c r="C734" s="14"/>
      <c r="D734" s="14"/>
      <c r="E734" s="14"/>
      <c r="F734" s="14"/>
      <c r="G734" s="14"/>
      <c r="H734" s="14"/>
      <c r="I734" s="14"/>
      <c r="J734" s="14"/>
    </row>
    <row r="735" spans="1:10" ht="14.25" customHeight="1" x14ac:dyDescent="0.2">
      <c r="A735" s="22"/>
      <c r="B735" s="14"/>
      <c r="C735" s="14"/>
      <c r="D735" s="14"/>
      <c r="E735" s="14"/>
      <c r="F735" s="14"/>
      <c r="G735" s="14"/>
      <c r="H735" s="14"/>
      <c r="I735" s="14"/>
      <c r="J735" s="14"/>
    </row>
    <row r="736" spans="1:10" ht="14.25" customHeight="1" x14ac:dyDescent="0.2">
      <c r="A736" s="22"/>
      <c r="B736" s="14"/>
      <c r="C736" s="14"/>
      <c r="D736" s="14"/>
      <c r="E736" s="14"/>
      <c r="F736" s="14"/>
      <c r="G736" s="14"/>
      <c r="H736" s="14"/>
      <c r="I736" s="14"/>
      <c r="J736" s="14"/>
    </row>
    <row r="737" spans="1:10" ht="14.25" customHeight="1" x14ac:dyDescent="0.2">
      <c r="A737" s="22"/>
      <c r="B737" s="14"/>
      <c r="C737" s="14"/>
      <c r="D737" s="14"/>
      <c r="E737" s="14"/>
      <c r="F737" s="14"/>
      <c r="G737" s="14"/>
      <c r="H737" s="14"/>
      <c r="I737" s="14"/>
      <c r="J737" s="14"/>
    </row>
    <row r="738" spans="1:10" ht="14.25" customHeight="1" x14ac:dyDescent="0.2">
      <c r="A738" s="22"/>
      <c r="B738" s="14"/>
      <c r="C738" s="14"/>
      <c r="D738" s="14"/>
      <c r="E738" s="14"/>
      <c r="F738" s="14"/>
      <c r="G738" s="14"/>
      <c r="H738" s="14"/>
      <c r="I738" s="14"/>
      <c r="J738" s="14"/>
    </row>
    <row r="739" spans="1:10" ht="14.25" customHeight="1" x14ac:dyDescent="0.2">
      <c r="A739" s="22"/>
      <c r="B739" s="14"/>
      <c r="C739" s="14"/>
      <c r="D739" s="14"/>
      <c r="E739" s="14"/>
      <c r="F739" s="14"/>
      <c r="G739" s="14"/>
      <c r="H739" s="14"/>
      <c r="I739" s="14"/>
      <c r="J739" s="14"/>
    </row>
    <row r="740" spans="1:10" ht="14.25" customHeight="1" x14ac:dyDescent="0.2">
      <c r="A740" s="22"/>
      <c r="B740" s="14"/>
      <c r="C740" s="14"/>
      <c r="D740" s="14"/>
      <c r="E740" s="14"/>
      <c r="F740" s="14"/>
      <c r="G740" s="14"/>
      <c r="H740" s="14"/>
      <c r="I740" s="14"/>
      <c r="J740" s="14"/>
    </row>
    <row r="741" spans="1:10" ht="14.25" customHeight="1" x14ac:dyDescent="0.2">
      <c r="A741" s="22"/>
      <c r="B741" s="14"/>
      <c r="C741" s="14"/>
      <c r="D741" s="14"/>
      <c r="E741" s="14"/>
      <c r="F741" s="14"/>
      <c r="G741" s="14"/>
      <c r="H741" s="14"/>
      <c r="I741" s="14"/>
      <c r="J741" s="14"/>
    </row>
    <row r="742" spans="1:10" ht="14.25" customHeight="1" x14ac:dyDescent="0.2">
      <c r="A742" s="22"/>
      <c r="B742" s="14"/>
      <c r="C742" s="14"/>
      <c r="D742" s="14"/>
      <c r="E742" s="14"/>
      <c r="F742" s="14"/>
      <c r="G742" s="14"/>
      <c r="H742" s="14"/>
      <c r="I742" s="14"/>
      <c r="J742" s="14"/>
    </row>
    <row r="743" spans="1:10" ht="14.25" customHeight="1" x14ac:dyDescent="0.2">
      <c r="A743" s="22"/>
      <c r="B743" s="14"/>
      <c r="C743" s="14"/>
      <c r="D743" s="14"/>
      <c r="E743" s="14"/>
      <c r="F743" s="14"/>
      <c r="G743" s="14"/>
      <c r="H743" s="14"/>
      <c r="I743" s="14"/>
      <c r="J743" s="14"/>
    </row>
    <row r="744" spans="1:10" ht="14.25" customHeight="1" x14ac:dyDescent="0.2">
      <c r="A744" s="22"/>
      <c r="B744" s="14"/>
      <c r="C744" s="14"/>
      <c r="D744" s="14"/>
      <c r="E744" s="14"/>
      <c r="F744" s="14"/>
      <c r="G744" s="14"/>
      <c r="H744" s="14"/>
      <c r="I744" s="14"/>
      <c r="J744" s="14"/>
    </row>
    <row r="745" spans="1:10" ht="14.25" customHeight="1" x14ac:dyDescent="0.2">
      <c r="A745" s="22"/>
      <c r="B745" s="14"/>
      <c r="C745" s="14"/>
      <c r="D745" s="14"/>
      <c r="E745" s="14"/>
      <c r="F745" s="14"/>
      <c r="G745" s="14"/>
      <c r="H745" s="14"/>
      <c r="I745" s="14"/>
      <c r="J745" s="14"/>
    </row>
    <row r="746" spans="1:10" ht="14.25" customHeight="1" x14ac:dyDescent="0.2">
      <c r="A746" s="22"/>
      <c r="B746" s="14"/>
      <c r="C746" s="14"/>
      <c r="D746" s="14"/>
      <c r="E746" s="14"/>
      <c r="F746" s="14"/>
      <c r="G746" s="14"/>
      <c r="H746" s="14"/>
      <c r="I746" s="14"/>
      <c r="J746" s="14"/>
    </row>
    <row r="747" spans="1:10" ht="14.25" customHeight="1" x14ac:dyDescent="0.2">
      <c r="A747" s="22"/>
      <c r="B747" s="14"/>
      <c r="C747" s="14"/>
      <c r="D747" s="14"/>
      <c r="E747" s="14"/>
      <c r="F747" s="14"/>
      <c r="G747" s="14"/>
      <c r="H747" s="14"/>
      <c r="I747" s="14"/>
      <c r="J747" s="14"/>
    </row>
    <row r="748" spans="1:10" ht="14.25" customHeight="1" x14ac:dyDescent="0.2">
      <c r="A748" s="22"/>
      <c r="B748" s="14"/>
      <c r="C748" s="14"/>
      <c r="D748" s="14"/>
      <c r="E748" s="14"/>
      <c r="F748" s="14"/>
      <c r="G748" s="14"/>
      <c r="H748" s="14"/>
      <c r="I748" s="14"/>
      <c r="J748" s="14"/>
    </row>
    <row r="749" spans="1:10" ht="14.25" customHeight="1" x14ac:dyDescent="0.2">
      <c r="A749" s="22"/>
      <c r="B749" s="14"/>
      <c r="C749" s="14"/>
      <c r="D749" s="14"/>
      <c r="E749" s="14"/>
      <c r="F749" s="14"/>
      <c r="G749" s="14"/>
      <c r="H749" s="14"/>
      <c r="I749" s="14"/>
      <c r="J749" s="14"/>
    </row>
    <row r="750" spans="1:10" ht="14.25" customHeight="1" x14ac:dyDescent="0.2">
      <c r="A750" s="22"/>
      <c r="B750" s="14"/>
      <c r="C750" s="14"/>
      <c r="D750" s="14"/>
      <c r="E750" s="14"/>
      <c r="F750" s="14"/>
      <c r="G750" s="14"/>
      <c r="H750" s="14"/>
      <c r="I750" s="14"/>
      <c r="J750" s="14"/>
    </row>
    <row r="751" spans="1:10" ht="14.25" customHeight="1" x14ac:dyDescent="0.2">
      <c r="A751" s="22"/>
      <c r="B751" s="14"/>
      <c r="C751" s="14"/>
      <c r="D751" s="14"/>
      <c r="E751" s="14"/>
      <c r="F751" s="14"/>
      <c r="G751" s="14"/>
      <c r="H751" s="14"/>
      <c r="I751" s="14"/>
      <c r="J751" s="14"/>
    </row>
    <row r="752" spans="1:10" ht="14.25" customHeight="1" x14ac:dyDescent="0.2">
      <c r="A752" s="22"/>
      <c r="B752" s="14"/>
      <c r="C752" s="14"/>
      <c r="D752" s="14"/>
      <c r="E752" s="14"/>
      <c r="F752" s="14"/>
      <c r="G752" s="14"/>
      <c r="H752" s="14"/>
      <c r="I752" s="14"/>
      <c r="J752" s="14"/>
    </row>
    <row r="753" spans="1:10" ht="14.25" customHeight="1" x14ac:dyDescent="0.2">
      <c r="A753" s="22"/>
      <c r="B753" s="14"/>
      <c r="C753" s="14"/>
      <c r="D753" s="14"/>
      <c r="E753" s="14"/>
      <c r="F753" s="14"/>
      <c r="G753" s="14"/>
      <c r="H753" s="14"/>
      <c r="I753" s="14"/>
      <c r="J753" s="14"/>
    </row>
    <row r="754" spans="1:10" ht="14.25" customHeight="1" x14ac:dyDescent="0.2">
      <c r="A754" s="22"/>
      <c r="B754" s="14"/>
      <c r="C754" s="14"/>
      <c r="D754" s="14"/>
      <c r="E754" s="14"/>
      <c r="F754" s="14"/>
      <c r="G754" s="14"/>
      <c r="H754" s="14"/>
      <c r="I754" s="14"/>
      <c r="J754" s="14"/>
    </row>
    <row r="755" spans="1:10" ht="14.25" customHeight="1" x14ac:dyDescent="0.2">
      <c r="A755" s="22"/>
      <c r="B755" s="14"/>
      <c r="C755" s="14"/>
      <c r="D755" s="14"/>
      <c r="E755" s="14"/>
      <c r="F755" s="14"/>
      <c r="G755" s="14"/>
      <c r="H755" s="14"/>
      <c r="I755" s="14"/>
      <c r="J755" s="14"/>
    </row>
    <row r="756" spans="1:10" ht="14.25" customHeight="1" x14ac:dyDescent="0.2">
      <c r="A756" s="22"/>
      <c r="B756" s="14"/>
      <c r="C756" s="14"/>
      <c r="D756" s="14"/>
      <c r="E756" s="14"/>
      <c r="F756" s="14"/>
      <c r="G756" s="14"/>
      <c r="H756" s="14"/>
      <c r="I756" s="14"/>
      <c r="J756" s="14"/>
    </row>
    <row r="757" spans="1:10" ht="14.25" customHeight="1" x14ac:dyDescent="0.2">
      <c r="A757" s="22"/>
      <c r="B757" s="14"/>
      <c r="C757" s="14"/>
      <c r="D757" s="14"/>
      <c r="E757" s="14"/>
      <c r="F757" s="14"/>
      <c r="G757" s="14"/>
      <c r="H757" s="14"/>
      <c r="I757" s="14"/>
      <c r="J757" s="14"/>
    </row>
    <row r="758" spans="1:10" ht="14.25" customHeight="1" x14ac:dyDescent="0.2">
      <c r="A758" s="22"/>
      <c r="B758" s="14"/>
      <c r="C758" s="14"/>
      <c r="D758" s="14"/>
      <c r="E758" s="14"/>
      <c r="F758" s="14"/>
      <c r="G758" s="14"/>
      <c r="H758" s="14"/>
      <c r="I758" s="14"/>
      <c r="J758" s="14"/>
    </row>
    <row r="759" spans="1:10" ht="14.25" customHeight="1" x14ac:dyDescent="0.2">
      <c r="A759" s="22"/>
      <c r="B759" s="14"/>
      <c r="C759" s="14"/>
      <c r="D759" s="14"/>
      <c r="E759" s="14"/>
      <c r="F759" s="14"/>
      <c r="G759" s="14"/>
      <c r="H759" s="14"/>
      <c r="I759" s="14"/>
      <c r="J759" s="14"/>
    </row>
    <row r="760" spans="1:10" ht="14.25" customHeight="1" x14ac:dyDescent="0.2">
      <c r="A760" s="22"/>
      <c r="B760" s="14"/>
      <c r="C760" s="14"/>
      <c r="D760" s="14"/>
      <c r="E760" s="14"/>
      <c r="F760" s="14"/>
      <c r="G760" s="14"/>
      <c r="H760" s="14"/>
      <c r="I760" s="14"/>
      <c r="J760" s="14"/>
    </row>
    <row r="761" spans="1:10" ht="14.25" customHeight="1" x14ac:dyDescent="0.2">
      <c r="A761" s="22"/>
      <c r="B761" s="14"/>
      <c r="C761" s="14"/>
      <c r="D761" s="14"/>
      <c r="E761" s="14"/>
      <c r="F761" s="14"/>
      <c r="G761" s="14"/>
      <c r="H761" s="14"/>
      <c r="I761" s="14"/>
      <c r="J761" s="14"/>
    </row>
    <row r="762" spans="1:10" ht="14.25" customHeight="1" x14ac:dyDescent="0.2">
      <c r="A762" s="22"/>
      <c r="B762" s="14"/>
      <c r="C762" s="14"/>
      <c r="D762" s="14"/>
      <c r="E762" s="14"/>
      <c r="F762" s="14"/>
      <c r="G762" s="14"/>
      <c r="H762" s="14"/>
      <c r="I762" s="14"/>
      <c r="J762" s="14"/>
    </row>
    <row r="763" spans="1:10" ht="14.25" customHeight="1" x14ac:dyDescent="0.2">
      <c r="A763" s="22"/>
      <c r="B763" s="14"/>
      <c r="C763" s="14"/>
      <c r="D763" s="14"/>
      <c r="E763" s="14"/>
      <c r="F763" s="14"/>
      <c r="G763" s="14"/>
      <c r="H763" s="14"/>
      <c r="I763" s="14"/>
      <c r="J763" s="14"/>
    </row>
    <row r="764" spans="1:10" ht="14.25" customHeight="1" x14ac:dyDescent="0.2">
      <c r="A764" s="22"/>
      <c r="B764" s="14"/>
      <c r="C764" s="14"/>
      <c r="D764" s="14"/>
      <c r="E764" s="14"/>
      <c r="F764" s="14"/>
      <c r="G764" s="14"/>
      <c r="H764" s="14"/>
      <c r="I764" s="14"/>
      <c r="J764" s="14"/>
    </row>
    <row r="765" spans="1:10" ht="14.25" customHeight="1" x14ac:dyDescent="0.2">
      <c r="A765" s="22"/>
      <c r="B765" s="14"/>
      <c r="C765" s="14"/>
      <c r="D765" s="14"/>
      <c r="E765" s="14"/>
      <c r="F765" s="14"/>
      <c r="G765" s="14"/>
      <c r="H765" s="14"/>
      <c r="I765" s="14"/>
      <c r="J765" s="14"/>
    </row>
    <row r="766" spans="1:10" ht="14.25" customHeight="1" x14ac:dyDescent="0.2">
      <c r="A766" s="22"/>
      <c r="B766" s="14"/>
      <c r="C766" s="14"/>
      <c r="D766" s="14"/>
      <c r="E766" s="14"/>
      <c r="F766" s="14"/>
      <c r="G766" s="14"/>
      <c r="H766" s="14"/>
      <c r="I766" s="14"/>
      <c r="J766" s="14"/>
    </row>
    <row r="767" spans="1:10" ht="14.25" customHeight="1" x14ac:dyDescent="0.2">
      <c r="A767" s="22"/>
      <c r="B767" s="14"/>
      <c r="C767" s="14"/>
      <c r="D767" s="14"/>
      <c r="E767" s="14"/>
      <c r="F767" s="14"/>
      <c r="G767" s="14"/>
      <c r="H767" s="14"/>
      <c r="I767" s="14"/>
      <c r="J767" s="14"/>
    </row>
    <row r="768" spans="1:10" ht="14.25" customHeight="1" x14ac:dyDescent="0.2">
      <c r="A768" s="22"/>
      <c r="B768" s="14"/>
      <c r="C768" s="14"/>
      <c r="D768" s="14"/>
      <c r="E768" s="14"/>
      <c r="F768" s="14"/>
      <c r="G768" s="14"/>
      <c r="H768" s="14"/>
      <c r="I768" s="14"/>
      <c r="J768" s="14"/>
    </row>
    <row r="769" spans="1:10" ht="14.25" customHeight="1" x14ac:dyDescent="0.2">
      <c r="A769" s="22"/>
      <c r="B769" s="14"/>
      <c r="C769" s="14"/>
      <c r="D769" s="14"/>
      <c r="E769" s="14"/>
      <c r="F769" s="14"/>
      <c r="G769" s="14"/>
      <c r="H769" s="14"/>
      <c r="I769" s="14"/>
      <c r="J769" s="14"/>
    </row>
    <row r="770" spans="1:10" ht="14.25" customHeight="1" x14ac:dyDescent="0.2">
      <c r="A770" s="22"/>
      <c r="B770" s="14"/>
      <c r="C770" s="14"/>
      <c r="D770" s="14"/>
      <c r="E770" s="14"/>
      <c r="F770" s="14"/>
      <c r="G770" s="14"/>
      <c r="H770" s="14"/>
      <c r="I770" s="14"/>
      <c r="J770" s="14"/>
    </row>
    <row r="771" spans="1:10" ht="14.25" customHeight="1" x14ac:dyDescent="0.2">
      <c r="A771" s="22"/>
      <c r="B771" s="14"/>
      <c r="C771" s="14"/>
      <c r="D771" s="14"/>
      <c r="E771" s="14"/>
      <c r="F771" s="14"/>
      <c r="G771" s="14"/>
      <c r="H771" s="14"/>
      <c r="I771" s="14"/>
      <c r="J771" s="14"/>
    </row>
    <row r="772" spans="1:10" ht="14.25" customHeight="1" x14ac:dyDescent="0.2">
      <c r="A772" s="22"/>
      <c r="B772" s="14"/>
      <c r="C772" s="14"/>
      <c r="D772" s="14"/>
      <c r="E772" s="14"/>
      <c r="F772" s="14"/>
      <c r="G772" s="14"/>
      <c r="H772" s="14"/>
      <c r="I772" s="14"/>
      <c r="J772" s="14"/>
    </row>
    <row r="773" spans="1:10" ht="14.25" customHeight="1" x14ac:dyDescent="0.2">
      <c r="A773" s="22"/>
      <c r="B773" s="14"/>
      <c r="C773" s="14"/>
      <c r="D773" s="14"/>
      <c r="E773" s="14"/>
      <c r="F773" s="14"/>
      <c r="G773" s="14"/>
      <c r="H773" s="14"/>
      <c r="I773" s="14"/>
      <c r="J773" s="14"/>
    </row>
    <row r="774" spans="1:10" ht="14.25" customHeight="1" x14ac:dyDescent="0.2">
      <c r="A774" s="22"/>
      <c r="B774" s="14"/>
      <c r="C774" s="14"/>
      <c r="D774" s="14"/>
      <c r="E774" s="14"/>
      <c r="F774" s="14"/>
      <c r="G774" s="14"/>
      <c r="H774" s="14"/>
      <c r="I774" s="14"/>
      <c r="J774" s="14"/>
    </row>
    <row r="775" spans="1:10" ht="14.25" customHeight="1" x14ac:dyDescent="0.2">
      <c r="A775" s="22"/>
      <c r="B775" s="14"/>
      <c r="C775" s="14"/>
      <c r="D775" s="14"/>
      <c r="E775" s="14"/>
      <c r="F775" s="14"/>
      <c r="G775" s="14"/>
      <c r="H775" s="14"/>
      <c r="I775" s="14"/>
      <c r="J775" s="14"/>
    </row>
    <row r="776" spans="1:10" ht="14.25" customHeight="1" x14ac:dyDescent="0.2">
      <c r="A776" s="22"/>
      <c r="B776" s="14"/>
      <c r="C776" s="14"/>
      <c r="D776" s="14"/>
      <c r="E776" s="14"/>
      <c r="F776" s="14"/>
      <c r="G776" s="14"/>
      <c r="H776" s="14"/>
      <c r="I776" s="14"/>
      <c r="J776" s="14"/>
    </row>
    <row r="777" spans="1:10" ht="14.25" customHeight="1" x14ac:dyDescent="0.2">
      <c r="A777" s="22"/>
      <c r="B777" s="14"/>
      <c r="C777" s="14"/>
      <c r="D777" s="14"/>
      <c r="E777" s="14"/>
      <c r="F777" s="14"/>
      <c r="G777" s="14"/>
      <c r="H777" s="14"/>
      <c r="I777" s="14"/>
      <c r="J777" s="14"/>
    </row>
    <row r="778" spans="1:10" ht="14.25" customHeight="1" x14ac:dyDescent="0.2">
      <c r="A778" s="22"/>
      <c r="B778" s="14"/>
      <c r="C778" s="14"/>
      <c r="D778" s="14"/>
      <c r="E778" s="14"/>
      <c r="F778" s="14"/>
      <c r="G778" s="14"/>
      <c r="H778" s="14"/>
      <c r="I778" s="14"/>
      <c r="J778" s="14"/>
    </row>
    <row r="779" spans="1:10" ht="14.25" customHeight="1" x14ac:dyDescent="0.2">
      <c r="A779" s="22"/>
      <c r="B779" s="14"/>
      <c r="C779" s="14"/>
      <c r="D779" s="14"/>
      <c r="E779" s="14"/>
      <c r="F779" s="14"/>
      <c r="G779" s="14"/>
      <c r="H779" s="14"/>
      <c r="I779" s="14"/>
      <c r="J779" s="14"/>
    </row>
    <row r="780" spans="1:10" ht="14.25" customHeight="1" x14ac:dyDescent="0.2">
      <c r="A780" s="22"/>
      <c r="B780" s="14"/>
      <c r="C780" s="14"/>
      <c r="D780" s="14"/>
      <c r="E780" s="14"/>
      <c r="F780" s="14"/>
      <c r="G780" s="14"/>
      <c r="H780" s="14"/>
      <c r="I780" s="14"/>
      <c r="J780" s="14"/>
    </row>
    <row r="781" spans="1:10" ht="14.25" customHeight="1" x14ac:dyDescent="0.2">
      <c r="A781" s="22"/>
      <c r="B781" s="14"/>
      <c r="C781" s="14"/>
      <c r="D781" s="14"/>
      <c r="E781" s="14"/>
      <c r="F781" s="14"/>
      <c r="G781" s="14"/>
      <c r="H781" s="14"/>
      <c r="I781" s="14"/>
      <c r="J781" s="14"/>
    </row>
    <row r="782" spans="1:10" ht="14.25" customHeight="1" x14ac:dyDescent="0.2">
      <c r="A782" s="22"/>
      <c r="B782" s="14"/>
      <c r="C782" s="14"/>
      <c r="D782" s="14"/>
      <c r="E782" s="14"/>
      <c r="F782" s="14"/>
      <c r="G782" s="14"/>
      <c r="H782" s="14"/>
      <c r="I782" s="14"/>
      <c r="J782" s="14"/>
    </row>
    <row r="783" spans="1:10" ht="14.25" customHeight="1" x14ac:dyDescent="0.2">
      <c r="A783" s="22"/>
      <c r="B783" s="14"/>
      <c r="C783" s="14"/>
      <c r="D783" s="14"/>
      <c r="E783" s="14"/>
      <c r="F783" s="14"/>
      <c r="G783" s="14"/>
      <c r="H783" s="14"/>
      <c r="I783" s="14"/>
      <c r="J783" s="14"/>
    </row>
    <row r="784" spans="1:10" ht="14.25" customHeight="1" x14ac:dyDescent="0.2">
      <c r="A784" s="22"/>
      <c r="B784" s="14"/>
      <c r="C784" s="14"/>
      <c r="D784" s="14"/>
      <c r="E784" s="14"/>
      <c r="F784" s="14"/>
      <c r="G784" s="14"/>
      <c r="H784" s="14"/>
      <c r="I784" s="14"/>
      <c r="J784" s="14"/>
    </row>
    <row r="785" spans="1:10" ht="14.25" customHeight="1" x14ac:dyDescent="0.2">
      <c r="A785" s="22"/>
      <c r="B785" s="14"/>
      <c r="C785" s="14"/>
      <c r="D785" s="14"/>
      <c r="E785" s="14"/>
      <c r="F785" s="14"/>
      <c r="G785" s="14"/>
      <c r="H785" s="14"/>
      <c r="I785" s="14"/>
      <c r="J785" s="14"/>
    </row>
    <row r="786" spans="1:10" ht="14.25" customHeight="1" x14ac:dyDescent="0.2">
      <c r="A786" s="22"/>
      <c r="B786" s="14"/>
      <c r="C786" s="14"/>
      <c r="D786" s="14"/>
      <c r="E786" s="14"/>
      <c r="F786" s="14"/>
      <c r="G786" s="14"/>
      <c r="H786" s="14"/>
      <c r="I786" s="14"/>
      <c r="J786" s="14"/>
    </row>
    <row r="787" spans="1:10" ht="14.25" customHeight="1" x14ac:dyDescent="0.2">
      <c r="A787" s="22"/>
      <c r="B787" s="14"/>
      <c r="C787" s="14"/>
      <c r="D787" s="14"/>
      <c r="E787" s="14"/>
      <c r="F787" s="14"/>
      <c r="G787" s="14"/>
      <c r="H787" s="14"/>
      <c r="I787" s="14"/>
      <c r="J787" s="14"/>
    </row>
    <row r="788" spans="1:10" ht="14.25" customHeight="1" x14ac:dyDescent="0.2">
      <c r="A788" s="22"/>
      <c r="B788" s="14"/>
      <c r="C788" s="14"/>
      <c r="D788" s="14"/>
      <c r="E788" s="14"/>
      <c r="F788" s="14"/>
      <c r="G788" s="14"/>
      <c r="H788" s="14"/>
      <c r="I788" s="14"/>
      <c r="J788" s="14"/>
    </row>
    <row r="789" spans="1:10" ht="14.25" customHeight="1" x14ac:dyDescent="0.2">
      <c r="A789" s="22"/>
      <c r="B789" s="14"/>
      <c r="C789" s="14"/>
      <c r="D789" s="14"/>
      <c r="E789" s="14"/>
      <c r="F789" s="14"/>
      <c r="G789" s="14"/>
      <c r="H789" s="14"/>
      <c r="I789" s="14"/>
      <c r="J789" s="14"/>
    </row>
    <row r="790" spans="1:10" ht="14.25" customHeight="1" x14ac:dyDescent="0.2">
      <c r="A790" s="22"/>
      <c r="B790" s="14"/>
      <c r="C790" s="14"/>
      <c r="D790" s="14"/>
      <c r="E790" s="14"/>
      <c r="F790" s="14"/>
      <c r="G790" s="14"/>
      <c r="H790" s="14"/>
      <c r="I790" s="14"/>
      <c r="J790" s="14"/>
    </row>
    <row r="791" spans="1:10" ht="14.25" customHeight="1" x14ac:dyDescent="0.2">
      <c r="A791" s="22"/>
      <c r="B791" s="14"/>
      <c r="C791" s="14"/>
      <c r="D791" s="14"/>
      <c r="E791" s="14"/>
      <c r="F791" s="14"/>
      <c r="G791" s="14"/>
      <c r="H791" s="14"/>
      <c r="I791" s="14"/>
      <c r="J791" s="14"/>
    </row>
    <row r="792" spans="1:10" ht="14.25" customHeight="1" x14ac:dyDescent="0.2">
      <c r="A792" s="22"/>
      <c r="B792" s="14"/>
      <c r="C792" s="14"/>
      <c r="D792" s="14"/>
      <c r="E792" s="14"/>
      <c r="F792" s="14"/>
      <c r="G792" s="14"/>
      <c r="H792" s="14"/>
      <c r="I792" s="14"/>
      <c r="J792" s="14"/>
    </row>
    <row r="793" spans="1:10" ht="14.25" customHeight="1" x14ac:dyDescent="0.2">
      <c r="A793" s="22"/>
      <c r="B793" s="14"/>
      <c r="C793" s="14"/>
      <c r="D793" s="14"/>
      <c r="E793" s="14"/>
      <c r="F793" s="14"/>
      <c r="G793" s="14"/>
      <c r="H793" s="14"/>
      <c r="I793" s="14"/>
      <c r="J793" s="14"/>
    </row>
    <row r="794" spans="1:10" ht="14.25" customHeight="1" x14ac:dyDescent="0.2">
      <c r="A794" s="22"/>
      <c r="B794" s="14"/>
      <c r="C794" s="14"/>
      <c r="D794" s="14"/>
      <c r="E794" s="14"/>
      <c r="F794" s="14"/>
      <c r="G794" s="14"/>
      <c r="H794" s="14"/>
      <c r="I794" s="14"/>
      <c r="J794" s="14"/>
    </row>
    <row r="795" spans="1:10" ht="14.25" customHeight="1" x14ac:dyDescent="0.2">
      <c r="A795" s="22"/>
      <c r="B795" s="14"/>
      <c r="C795" s="14"/>
      <c r="D795" s="14"/>
      <c r="E795" s="14"/>
      <c r="F795" s="14"/>
      <c r="G795" s="14"/>
      <c r="H795" s="14"/>
      <c r="I795" s="14"/>
      <c r="J795" s="14"/>
    </row>
    <row r="796" spans="1:10" ht="14.25" customHeight="1" x14ac:dyDescent="0.2">
      <c r="A796" s="22"/>
      <c r="B796" s="14"/>
      <c r="C796" s="14"/>
      <c r="D796" s="14"/>
      <c r="E796" s="14"/>
      <c r="F796" s="14"/>
      <c r="G796" s="14"/>
      <c r="H796" s="14"/>
      <c r="I796" s="14"/>
      <c r="J796" s="14"/>
    </row>
    <row r="797" spans="1:10" ht="14.25" customHeight="1" x14ac:dyDescent="0.2">
      <c r="A797" s="22"/>
      <c r="B797" s="14"/>
      <c r="C797" s="14"/>
      <c r="D797" s="14"/>
      <c r="E797" s="14"/>
      <c r="F797" s="14"/>
      <c r="G797" s="14"/>
      <c r="H797" s="14"/>
      <c r="I797" s="14"/>
      <c r="J797" s="14"/>
    </row>
    <row r="798" spans="1:10" ht="14.25" customHeight="1" x14ac:dyDescent="0.2">
      <c r="A798" s="22"/>
      <c r="B798" s="14"/>
      <c r="C798" s="14"/>
      <c r="D798" s="14"/>
      <c r="E798" s="14"/>
      <c r="F798" s="14"/>
      <c r="G798" s="14"/>
      <c r="H798" s="14"/>
      <c r="I798" s="14"/>
      <c r="J798" s="14"/>
    </row>
    <row r="799" spans="1:10" ht="14.25" customHeight="1" x14ac:dyDescent="0.2">
      <c r="A799" s="22"/>
      <c r="B799" s="14"/>
      <c r="C799" s="14"/>
      <c r="D799" s="14"/>
      <c r="E799" s="14"/>
      <c r="F799" s="14"/>
      <c r="G799" s="14"/>
      <c r="H799" s="14"/>
      <c r="I799" s="14"/>
      <c r="J799" s="14"/>
    </row>
    <row r="800" spans="1:10" ht="14.25" customHeight="1" x14ac:dyDescent="0.2">
      <c r="A800" s="22"/>
      <c r="B800" s="14"/>
      <c r="C800" s="14"/>
      <c r="D800" s="14"/>
      <c r="E800" s="14"/>
      <c r="F800" s="14"/>
      <c r="G800" s="14"/>
      <c r="H800" s="14"/>
      <c r="I800" s="14"/>
      <c r="J800" s="14"/>
    </row>
    <row r="801" spans="1:10" ht="14.25" customHeight="1" x14ac:dyDescent="0.2">
      <c r="A801" s="22"/>
      <c r="B801" s="14"/>
      <c r="C801" s="14"/>
      <c r="D801" s="14"/>
      <c r="E801" s="14"/>
      <c r="F801" s="14"/>
      <c r="G801" s="14"/>
      <c r="H801" s="14"/>
      <c r="I801" s="14"/>
      <c r="J801" s="14"/>
    </row>
    <row r="802" spans="1:10" ht="14.25" customHeight="1" x14ac:dyDescent="0.2">
      <c r="A802" s="22"/>
      <c r="B802" s="14"/>
      <c r="C802" s="14"/>
      <c r="D802" s="14"/>
      <c r="E802" s="14"/>
      <c r="F802" s="14"/>
      <c r="G802" s="14"/>
      <c r="H802" s="14"/>
      <c r="I802" s="14"/>
      <c r="J802" s="14"/>
    </row>
    <row r="803" spans="1:10" ht="14.25" customHeight="1" x14ac:dyDescent="0.2">
      <c r="A803" s="22"/>
      <c r="B803" s="14"/>
      <c r="C803" s="14"/>
      <c r="D803" s="14"/>
      <c r="E803" s="14"/>
      <c r="F803" s="14"/>
      <c r="G803" s="14"/>
      <c r="H803" s="14"/>
      <c r="I803" s="14"/>
      <c r="J803" s="14"/>
    </row>
    <row r="804" spans="1:10" ht="14.25" customHeight="1" x14ac:dyDescent="0.2">
      <c r="A804" s="22"/>
      <c r="B804" s="14"/>
      <c r="C804" s="14"/>
      <c r="D804" s="14"/>
      <c r="E804" s="14"/>
      <c r="F804" s="14"/>
      <c r="G804" s="14"/>
      <c r="H804" s="14"/>
      <c r="I804" s="14"/>
      <c r="J804" s="14"/>
    </row>
    <row r="805" spans="1:10" ht="14.25" customHeight="1" x14ac:dyDescent="0.2">
      <c r="A805" s="22"/>
      <c r="B805" s="14"/>
      <c r="C805" s="14"/>
      <c r="D805" s="14"/>
      <c r="E805" s="14"/>
      <c r="F805" s="14"/>
      <c r="G805" s="14"/>
      <c r="H805" s="14"/>
      <c r="I805" s="14"/>
      <c r="J805" s="14"/>
    </row>
    <row r="806" spans="1:10" ht="14.25" customHeight="1" x14ac:dyDescent="0.2">
      <c r="A806" s="22"/>
      <c r="B806" s="14"/>
      <c r="C806" s="14"/>
      <c r="D806" s="14"/>
      <c r="E806" s="14"/>
      <c r="F806" s="14"/>
      <c r="G806" s="14"/>
      <c r="H806" s="14"/>
      <c r="I806" s="14"/>
      <c r="J806" s="14"/>
    </row>
    <row r="807" spans="1:10" ht="14.25" customHeight="1" x14ac:dyDescent="0.2">
      <c r="A807" s="22"/>
      <c r="B807" s="14"/>
      <c r="C807" s="14"/>
      <c r="D807" s="14"/>
      <c r="E807" s="14"/>
      <c r="F807" s="14"/>
      <c r="G807" s="14"/>
      <c r="H807" s="14"/>
      <c r="I807" s="14"/>
      <c r="J807" s="14"/>
    </row>
    <row r="808" spans="1:10" ht="14.25" customHeight="1" x14ac:dyDescent="0.2">
      <c r="A808" s="22"/>
      <c r="B808" s="14"/>
      <c r="C808" s="14"/>
      <c r="D808" s="14"/>
      <c r="E808" s="14"/>
      <c r="F808" s="14"/>
      <c r="G808" s="14"/>
      <c r="H808" s="14"/>
      <c r="I808" s="14"/>
      <c r="J808" s="14"/>
    </row>
    <row r="809" spans="1:10" ht="14.25" customHeight="1" x14ac:dyDescent="0.2">
      <c r="A809" s="22"/>
      <c r="B809" s="14"/>
      <c r="C809" s="14"/>
      <c r="D809" s="14"/>
      <c r="E809" s="14"/>
      <c r="F809" s="14"/>
      <c r="G809" s="14"/>
      <c r="H809" s="14"/>
      <c r="I809" s="14"/>
      <c r="J809" s="14"/>
    </row>
    <row r="810" spans="1:10" ht="14.25" customHeight="1" x14ac:dyDescent="0.2">
      <c r="A810" s="22"/>
      <c r="B810" s="14"/>
      <c r="C810" s="14"/>
      <c r="D810" s="14"/>
      <c r="E810" s="14"/>
      <c r="F810" s="14"/>
      <c r="G810" s="14"/>
      <c r="H810" s="14"/>
      <c r="I810" s="14"/>
      <c r="J810" s="14"/>
    </row>
    <row r="811" spans="1:10" ht="14.25" customHeight="1" x14ac:dyDescent="0.2">
      <c r="A811" s="22"/>
      <c r="B811" s="14"/>
      <c r="C811" s="14"/>
      <c r="D811" s="14"/>
      <c r="E811" s="14"/>
      <c r="F811" s="14"/>
      <c r="G811" s="14"/>
      <c r="H811" s="14"/>
      <c r="I811" s="14"/>
      <c r="J811" s="14"/>
    </row>
    <row r="812" spans="1:10" ht="14.25" customHeight="1" x14ac:dyDescent="0.2">
      <c r="A812" s="22"/>
      <c r="B812" s="14"/>
      <c r="C812" s="14"/>
      <c r="D812" s="14"/>
      <c r="E812" s="14"/>
      <c r="F812" s="14"/>
      <c r="G812" s="14"/>
      <c r="H812" s="14"/>
      <c r="I812" s="14"/>
      <c r="J812" s="14"/>
    </row>
    <row r="813" spans="1:10" ht="14.25" customHeight="1" x14ac:dyDescent="0.2">
      <c r="A813" s="22"/>
      <c r="B813" s="14"/>
      <c r="C813" s="14"/>
      <c r="D813" s="14"/>
      <c r="E813" s="14"/>
      <c r="F813" s="14"/>
      <c r="G813" s="14"/>
      <c r="H813" s="14"/>
      <c r="I813" s="14"/>
      <c r="J813" s="14"/>
    </row>
    <row r="814" spans="1:10" ht="14.25" customHeight="1" x14ac:dyDescent="0.2">
      <c r="A814" s="22"/>
      <c r="B814" s="14"/>
      <c r="C814" s="14"/>
      <c r="D814" s="14"/>
      <c r="E814" s="14"/>
      <c r="F814" s="14"/>
      <c r="G814" s="14"/>
      <c r="H814" s="14"/>
      <c r="I814" s="14"/>
      <c r="J814" s="14"/>
    </row>
    <row r="815" spans="1:10" ht="14.25" customHeight="1" x14ac:dyDescent="0.2">
      <c r="A815" s="22"/>
      <c r="B815" s="14"/>
      <c r="C815" s="14"/>
      <c r="D815" s="14"/>
      <c r="E815" s="14"/>
      <c r="F815" s="14"/>
      <c r="G815" s="14"/>
      <c r="H815" s="14"/>
      <c r="I815" s="14"/>
      <c r="J815" s="14"/>
    </row>
    <row r="816" spans="1:10" ht="14.25" customHeight="1" x14ac:dyDescent="0.2">
      <c r="A816" s="22"/>
      <c r="B816" s="14"/>
      <c r="C816" s="14"/>
      <c r="D816" s="14"/>
      <c r="E816" s="14"/>
      <c r="F816" s="14"/>
      <c r="G816" s="14"/>
      <c r="H816" s="14"/>
      <c r="I816" s="14"/>
      <c r="J816" s="14"/>
    </row>
    <row r="817" spans="1:10" ht="14.25" customHeight="1" x14ac:dyDescent="0.2">
      <c r="A817" s="22"/>
      <c r="B817" s="14"/>
      <c r="C817" s="14"/>
      <c r="D817" s="14"/>
      <c r="E817" s="14"/>
      <c r="F817" s="14"/>
      <c r="G817" s="14"/>
      <c r="H817" s="14"/>
      <c r="I817" s="14"/>
      <c r="J817" s="14"/>
    </row>
    <row r="818" spans="1:10" ht="14.25" customHeight="1" x14ac:dyDescent="0.2">
      <c r="A818" s="22"/>
      <c r="B818" s="14"/>
      <c r="C818" s="14"/>
      <c r="D818" s="14"/>
      <c r="E818" s="14"/>
      <c r="F818" s="14"/>
      <c r="G818" s="14"/>
      <c r="H818" s="14"/>
      <c r="I818" s="14"/>
      <c r="J818" s="14"/>
    </row>
    <row r="819" spans="1:10" ht="14.25" customHeight="1" x14ac:dyDescent="0.2">
      <c r="A819" s="22"/>
      <c r="B819" s="14"/>
      <c r="C819" s="14"/>
      <c r="D819" s="14"/>
      <c r="E819" s="14"/>
      <c r="F819" s="14"/>
      <c r="G819" s="14"/>
      <c r="H819" s="14"/>
      <c r="I819" s="14"/>
      <c r="J819" s="14"/>
    </row>
    <row r="820" spans="1:10" ht="14.25" customHeight="1" x14ac:dyDescent="0.2">
      <c r="A820" s="22"/>
      <c r="B820" s="14"/>
      <c r="C820" s="14"/>
      <c r="D820" s="14"/>
      <c r="E820" s="14"/>
      <c r="F820" s="14"/>
      <c r="G820" s="14"/>
      <c r="H820" s="14"/>
      <c r="I820" s="14"/>
      <c r="J820" s="14"/>
    </row>
    <row r="821" spans="1:10" ht="14.25" customHeight="1" x14ac:dyDescent="0.2">
      <c r="A821" s="22"/>
      <c r="B821" s="14"/>
      <c r="C821" s="14"/>
      <c r="D821" s="14"/>
      <c r="E821" s="14"/>
      <c r="F821" s="14"/>
      <c r="G821" s="14"/>
      <c r="H821" s="14"/>
      <c r="I821" s="14"/>
      <c r="J821" s="14"/>
    </row>
    <row r="822" spans="1:10" ht="14.25" customHeight="1" x14ac:dyDescent="0.2">
      <c r="A822" s="22"/>
      <c r="B822" s="14"/>
      <c r="C822" s="14"/>
      <c r="D822" s="14"/>
      <c r="E822" s="14"/>
      <c r="F822" s="14"/>
      <c r="G822" s="14"/>
      <c r="H822" s="14"/>
      <c r="I822" s="14"/>
      <c r="J822" s="14"/>
    </row>
    <row r="823" spans="1:10" ht="14.25" customHeight="1" x14ac:dyDescent="0.2">
      <c r="A823" s="22"/>
      <c r="B823" s="14"/>
      <c r="C823" s="14"/>
      <c r="D823" s="14"/>
      <c r="E823" s="14"/>
      <c r="F823" s="14"/>
      <c r="G823" s="14"/>
      <c r="H823" s="14"/>
      <c r="I823" s="14"/>
      <c r="J823" s="14"/>
    </row>
    <row r="824" spans="1:10" ht="14.25" customHeight="1" x14ac:dyDescent="0.2">
      <c r="A824" s="22"/>
      <c r="B824" s="14"/>
      <c r="C824" s="14"/>
      <c r="D824" s="14"/>
      <c r="E824" s="14"/>
      <c r="F824" s="14"/>
      <c r="G824" s="14"/>
      <c r="H824" s="14"/>
      <c r="I824" s="14"/>
      <c r="J824" s="14"/>
    </row>
    <row r="825" spans="1:10" ht="14.25" customHeight="1" x14ac:dyDescent="0.2">
      <c r="A825" s="22"/>
      <c r="B825" s="14"/>
      <c r="C825" s="14"/>
      <c r="D825" s="14"/>
      <c r="E825" s="14"/>
      <c r="F825" s="14"/>
      <c r="G825" s="14"/>
      <c r="H825" s="14"/>
      <c r="I825" s="14"/>
      <c r="J825" s="14"/>
    </row>
    <row r="826" spans="1:10" ht="14.25" customHeight="1" x14ac:dyDescent="0.2">
      <c r="A826" s="22"/>
      <c r="B826" s="14"/>
      <c r="C826" s="14"/>
      <c r="D826" s="14"/>
      <c r="E826" s="14"/>
      <c r="F826" s="14"/>
      <c r="G826" s="14"/>
      <c r="H826" s="14"/>
      <c r="I826" s="14"/>
      <c r="J826" s="14"/>
    </row>
    <row r="827" spans="1:10" ht="14.25" customHeight="1" x14ac:dyDescent="0.2">
      <c r="A827" s="22"/>
      <c r="B827" s="14"/>
      <c r="C827" s="14"/>
      <c r="D827" s="14"/>
      <c r="E827" s="14"/>
      <c r="F827" s="14"/>
      <c r="G827" s="14"/>
      <c r="H827" s="14"/>
      <c r="I827" s="14"/>
      <c r="J827" s="14"/>
    </row>
    <row r="828" spans="1:10" ht="14.25" customHeight="1" x14ac:dyDescent="0.2">
      <c r="A828" s="22"/>
      <c r="B828" s="14"/>
      <c r="C828" s="14"/>
      <c r="D828" s="14"/>
      <c r="E828" s="14"/>
      <c r="F828" s="14"/>
      <c r="G828" s="14"/>
      <c r="H828" s="14"/>
      <c r="I828" s="14"/>
      <c r="J828" s="14"/>
    </row>
    <row r="829" spans="1:10" ht="14.25" customHeight="1" x14ac:dyDescent="0.2">
      <c r="A829" s="22"/>
      <c r="B829" s="14"/>
      <c r="C829" s="14"/>
      <c r="D829" s="14"/>
      <c r="E829" s="14"/>
      <c r="F829" s="14"/>
      <c r="G829" s="14"/>
      <c r="H829" s="14"/>
      <c r="I829" s="14"/>
      <c r="J829" s="14"/>
    </row>
    <row r="830" spans="1:10" ht="14.25" customHeight="1" x14ac:dyDescent="0.2">
      <c r="A830" s="22"/>
      <c r="B830" s="14"/>
      <c r="C830" s="14"/>
      <c r="D830" s="14"/>
      <c r="E830" s="14"/>
      <c r="F830" s="14"/>
      <c r="G830" s="14"/>
      <c r="H830" s="14"/>
      <c r="I830" s="14"/>
      <c r="J830" s="14"/>
    </row>
    <row r="831" spans="1:10" ht="14.25" customHeight="1" x14ac:dyDescent="0.2">
      <c r="A831" s="22"/>
      <c r="B831" s="14"/>
      <c r="C831" s="14"/>
      <c r="D831" s="14"/>
      <c r="E831" s="14"/>
      <c r="F831" s="14"/>
      <c r="G831" s="14"/>
      <c r="H831" s="14"/>
      <c r="I831" s="14"/>
      <c r="J831" s="14"/>
    </row>
    <row r="832" spans="1:10" ht="14.25" customHeight="1" x14ac:dyDescent="0.2">
      <c r="A832" s="22"/>
      <c r="B832" s="14"/>
      <c r="C832" s="14"/>
      <c r="D832" s="14"/>
      <c r="E832" s="14"/>
      <c r="F832" s="14"/>
      <c r="G832" s="14"/>
      <c r="H832" s="14"/>
      <c r="I832" s="14"/>
      <c r="J832" s="14"/>
    </row>
    <row r="833" spans="1:10" ht="14.25" customHeight="1" x14ac:dyDescent="0.2">
      <c r="A833" s="22"/>
      <c r="B833" s="14"/>
      <c r="C833" s="14"/>
      <c r="D833" s="14"/>
      <c r="E833" s="14"/>
      <c r="F833" s="14"/>
      <c r="G833" s="14"/>
      <c r="H833" s="14"/>
      <c r="I833" s="14"/>
      <c r="J833" s="14"/>
    </row>
    <row r="834" spans="1:10" ht="14.25" customHeight="1" x14ac:dyDescent="0.2">
      <c r="A834" s="22"/>
      <c r="B834" s="14"/>
      <c r="C834" s="14"/>
      <c r="D834" s="14"/>
      <c r="E834" s="14"/>
      <c r="F834" s="14"/>
      <c r="G834" s="14"/>
      <c r="H834" s="14"/>
      <c r="I834" s="14"/>
      <c r="J834" s="14"/>
    </row>
    <row r="835" spans="1:10" ht="14.25" customHeight="1" x14ac:dyDescent="0.2">
      <c r="A835" s="22"/>
      <c r="B835" s="14"/>
      <c r="C835" s="14"/>
      <c r="D835" s="14"/>
      <c r="E835" s="14"/>
      <c r="F835" s="14"/>
      <c r="G835" s="14"/>
      <c r="H835" s="14"/>
      <c r="I835" s="14"/>
      <c r="J835" s="14"/>
    </row>
    <row r="836" spans="1:10" ht="14.25" customHeight="1" x14ac:dyDescent="0.2">
      <c r="A836" s="22"/>
      <c r="B836" s="14"/>
      <c r="C836" s="14"/>
      <c r="D836" s="14"/>
      <c r="E836" s="14"/>
      <c r="F836" s="14"/>
      <c r="G836" s="14"/>
      <c r="H836" s="14"/>
      <c r="I836" s="14"/>
      <c r="J836" s="14"/>
    </row>
    <row r="837" spans="1:10" ht="14.25" customHeight="1" x14ac:dyDescent="0.2">
      <c r="A837" s="22"/>
      <c r="B837" s="14"/>
      <c r="C837" s="14"/>
      <c r="D837" s="14"/>
      <c r="E837" s="14"/>
      <c r="F837" s="14"/>
      <c r="G837" s="14"/>
      <c r="H837" s="14"/>
      <c r="I837" s="14"/>
      <c r="J837" s="14"/>
    </row>
    <row r="838" spans="1:10" ht="14.25" customHeight="1" x14ac:dyDescent="0.2">
      <c r="A838" s="22"/>
      <c r="B838" s="14"/>
      <c r="C838" s="14"/>
      <c r="D838" s="14"/>
      <c r="E838" s="14"/>
      <c r="F838" s="14"/>
      <c r="G838" s="14"/>
      <c r="H838" s="14"/>
      <c r="I838" s="14"/>
      <c r="J838" s="14"/>
    </row>
    <row r="839" spans="1:10" ht="14.25" customHeight="1" x14ac:dyDescent="0.2">
      <c r="A839" s="22"/>
      <c r="B839" s="14"/>
      <c r="C839" s="14"/>
      <c r="D839" s="14"/>
      <c r="E839" s="14"/>
      <c r="F839" s="14"/>
      <c r="G839" s="14"/>
      <c r="H839" s="14"/>
      <c r="I839" s="14"/>
      <c r="J839" s="14"/>
    </row>
    <row r="840" spans="1:10" ht="14.25" customHeight="1" x14ac:dyDescent="0.2">
      <c r="A840" s="22"/>
      <c r="B840" s="14"/>
      <c r="C840" s="14"/>
      <c r="D840" s="14"/>
      <c r="E840" s="14"/>
      <c r="F840" s="14"/>
      <c r="G840" s="14"/>
      <c r="H840" s="14"/>
      <c r="I840" s="14"/>
      <c r="J840" s="14"/>
    </row>
    <row r="841" spans="1:10" ht="14.25" customHeight="1" x14ac:dyDescent="0.2">
      <c r="A841" s="22"/>
      <c r="B841" s="14"/>
      <c r="C841" s="14"/>
      <c r="D841" s="14"/>
      <c r="E841" s="14"/>
      <c r="F841" s="14"/>
      <c r="G841" s="14"/>
      <c r="H841" s="14"/>
      <c r="I841" s="14"/>
      <c r="J841" s="14"/>
    </row>
    <row r="842" spans="1:10" ht="14.25" customHeight="1" x14ac:dyDescent="0.2">
      <c r="A842" s="22"/>
      <c r="B842" s="14"/>
      <c r="C842" s="14"/>
      <c r="D842" s="14"/>
      <c r="E842" s="14"/>
      <c r="F842" s="14"/>
      <c r="G842" s="14"/>
      <c r="H842" s="14"/>
      <c r="I842" s="14"/>
      <c r="J842" s="14"/>
    </row>
    <row r="843" spans="1:10" ht="14.25" customHeight="1" x14ac:dyDescent="0.2">
      <c r="A843" s="22"/>
      <c r="B843" s="14"/>
      <c r="C843" s="14"/>
      <c r="D843" s="14"/>
      <c r="E843" s="14"/>
      <c r="F843" s="14"/>
      <c r="G843" s="14"/>
      <c r="H843" s="14"/>
      <c r="I843" s="14"/>
      <c r="J843" s="14"/>
    </row>
    <row r="844" spans="1:10" ht="14.25" customHeight="1" x14ac:dyDescent="0.2">
      <c r="A844" s="22"/>
      <c r="B844" s="14"/>
      <c r="C844" s="14"/>
      <c r="D844" s="14"/>
      <c r="E844" s="14"/>
      <c r="F844" s="14"/>
      <c r="G844" s="14"/>
      <c r="H844" s="14"/>
      <c r="I844" s="14"/>
      <c r="J844" s="14"/>
    </row>
    <row r="845" spans="1:10" ht="14.25" customHeight="1" x14ac:dyDescent="0.2">
      <c r="A845" s="22"/>
      <c r="B845" s="14"/>
      <c r="C845" s="14"/>
      <c r="D845" s="14"/>
      <c r="E845" s="14"/>
      <c r="F845" s="14"/>
      <c r="G845" s="14"/>
      <c r="H845" s="14"/>
      <c r="I845" s="14"/>
      <c r="J845" s="14"/>
    </row>
    <row r="846" spans="1:10" ht="14.25" customHeight="1" x14ac:dyDescent="0.2">
      <c r="A846" s="22"/>
      <c r="B846" s="14"/>
      <c r="C846" s="14"/>
      <c r="D846" s="14"/>
      <c r="E846" s="14"/>
      <c r="F846" s="14"/>
      <c r="G846" s="14"/>
      <c r="H846" s="14"/>
      <c r="I846" s="14"/>
      <c r="J846" s="14"/>
    </row>
    <row r="847" spans="1:10" ht="14.25" customHeight="1" x14ac:dyDescent="0.2">
      <c r="A847" s="22"/>
      <c r="B847" s="14"/>
      <c r="C847" s="14"/>
      <c r="D847" s="14"/>
      <c r="E847" s="14"/>
      <c r="F847" s="14"/>
      <c r="G847" s="14"/>
      <c r="H847" s="14"/>
      <c r="I847" s="14"/>
      <c r="J847" s="14"/>
    </row>
    <row r="848" spans="1:10" ht="14.25" customHeight="1" x14ac:dyDescent="0.2">
      <c r="A848" s="22"/>
      <c r="B848" s="14"/>
      <c r="C848" s="14"/>
      <c r="D848" s="14"/>
      <c r="E848" s="14"/>
      <c r="F848" s="14"/>
      <c r="G848" s="14"/>
      <c r="H848" s="14"/>
      <c r="I848" s="14"/>
      <c r="J848" s="14"/>
    </row>
    <row r="849" spans="1:10" ht="14.25" customHeight="1" x14ac:dyDescent="0.2">
      <c r="A849" s="22"/>
      <c r="B849" s="14"/>
      <c r="C849" s="14"/>
      <c r="D849" s="14"/>
      <c r="E849" s="14"/>
      <c r="F849" s="14"/>
      <c r="G849" s="14"/>
      <c r="H849" s="14"/>
      <c r="I849" s="14"/>
      <c r="J849" s="14"/>
    </row>
    <row r="850" spans="1:10" ht="14.25" customHeight="1" x14ac:dyDescent="0.2">
      <c r="A850" s="22"/>
      <c r="B850" s="14"/>
      <c r="C850" s="14"/>
      <c r="D850" s="14"/>
      <c r="E850" s="14"/>
      <c r="F850" s="14"/>
      <c r="G850" s="14"/>
      <c r="H850" s="14"/>
      <c r="I850" s="14"/>
      <c r="J850" s="14"/>
    </row>
    <row r="851" spans="1:10" ht="14.25" customHeight="1" x14ac:dyDescent="0.2">
      <c r="A851" s="22"/>
      <c r="B851" s="14"/>
      <c r="C851" s="14"/>
      <c r="D851" s="14"/>
      <c r="E851" s="14"/>
      <c r="F851" s="14"/>
      <c r="G851" s="14"/>
      <c r="H851" s="14"/>
      <c r="I851" s="14"/>
      <c r="J851" s="14"/>
    </row>
    <row r="852" spans="1:10" ht="14.25" customHeight="1" x14ac:dyDescent="0.2">
      <c r="A852" s="22"/>
      <c r="B852" s="14"/>
      <c r="C852" s="14"/>
      <c r="D852" s="14"/>
      <c r="E852" s="14"/>
      <c r="F852" s="14"/>
      <c r="G852" s="14"/>
      <c r="H852" s="14"/>
      <c r="I852" s="14"/>
      <c r="J852" s="14"/>
    </row>
    <row r="853" spans="1:10" ht="14.25" customHeight="1" x14ac:dyDescent="0.2">
      <c r="A853" s="22"/>
      <c r="B853" s="14"/>
      <c r="C853" s="14"/>
      <c r="D853" s="14"/>
      <c r="E853" s="14"/>
      <c r="F853" s="14"/>
      <c r="G853" s="14"/>
      <c r="H853" s="14"/>
      <c r="I853" s="14"/>
      <c r="J853" s="14"/>
    </row>
    <row r="854" spans="1:10" ht="14.25" customHeight="1" x14ac:dyDescent="0.2">
      <c r="A854" s="22"/>
      <c r="B854" s="14"/>
      <c r="C854" s="14"/>
      <c r="D854" s="14"/>
      <c r="E854" s="14"/>
      <c r="F854" s="14"/>
      <c r="G854" s="14"/>
      <c r="H854" s="14"/>
      <c r="I854" s="14"/>
      <c r="J854" s="14"/>
    </row>
    <row r="855" spans="1:10" ht="14.25" customHeight="1" x14ac:dyDescent="0.2">
      <c r="A855" s="22"/>
      <c r="B855" s="14"/>
      <c r="C855" s="14"/>
      <c r="D855" s="14"/>
      <c r="E855" s="14"/>
      <c r="F855" s="14"/>
      <c r="G855" s="14"/>
      <c r="H855" s="14"/>
      <c r="I855" s="14"/>
      <c r="J855" s="14"/>
    </row>
    <row r="856" spans="1:10" ht="14.25" customHeight="1" x14ac:dyDescent="0.2">
      <c r="A856" s="22"/>
      <c r="B856" s="14"/>
      <c r="C856" s="14"/>
      <c r="D856" s="14"/>
      <c r="E856" s="14"/>
      <c r="F856" s="14"/>
      <c r="G856" s="14"/>
      <c r="H856" s="14"/>
      <c r="I856" s="14"/>
      <c r="J856" s="14"/>
    </row>
    <row r="857" spans="1:10" ht="14.25" customHeight="1" x14ac:dyDescent="0.2">
      <c r="A857" s="22"/>
      <c r="B857" s="14"/>
      <c r="C857" s="14"/>
      <c r="D857" s="14"/>
      <c r="E857" s="14"/>
      <c r="F857" s="14"/>
      <c r="G857" s="14"/>
      <c r="H857" s="14"/>
      <c r="I857" s="14"/>
      <c r="J857" s="14"/>
    </row>
    <row r="858" spans="1:10" ht="14.25" customHeight="1" x14ac:dyDescent="0.2">
      <c r="A858" s="22"/>
      <c r="B858" s="14"/>
      <c r="C858" s="14"/>
      <c r="D858" s="14"/>
      <c r="E858" s="14"/>
      <c r="F858" s="14"/>
      <c r="G858" s="14"/>
      <c r="H858" s="14"/>
      <c r="I858" s="14"/>
      <c r="J858" s="14"/>
    </row>
    <row r="859" spans="1:10" ht="14.25" customHeight="1" x14ac:dyDescent="0.2">
      <c r="A859" s="22"/>
      <c r="B859" s="14"/>
      <c r="C859" s="14"/>
      <c r="D859" s="14"/>
      <c r="E859" s="14"/>
      <c r="F859" s="14"/>
      <c r="G859" s="14"/>
      <c r="H859" s="14"/>
      <c r="I859" s="14"/>
      <c r="J859" s="14"/>
    </row>
    <row r="860" spans="1:10" ht="14.25" customHeight="1" x14ac:dyDescent="0.2">
      <c r="A860" s="22"/>
      <c r="B860" s="14"/>
      <c r="C860" s="14"/>
      <c r="D860" s="14"/>
      <c r="E860" s="14"/>
      <c r="F860" s="14"/>
      <c r="G860" s="14"/>
      <c r="H860" s="14"/>
      <c r="I860" s="14"/>
      <c r="J860" s="14"/>
    </row>
    <row r="861" spans="1:10" ht="14.25" customHeight="1" x14ac:dyDescent="0.2">
      <c r="A861" s="22"/>
      <c r="B861" s="14"/>
      <c r="C861" s="14"/>
      <c r="D861" s="14"/>
      <c r="E861" s="14"/>
      <c r="F861" s="14"/>
      <c r="G861" s="14"/>
      <c r="H861" s="14"/>
      <c r="I861" s="14"/>
      <c r="J861" s="14"/>
    </row>
    <row r="862" spans="1:10" ht="14.25" customHeight="1" x14ac:dyDescent="0.2">
      <c r="A862" s="22"/>
      <c r="B862" s="14"/>
      <c r="C862" s="14"/>
      <c r="D862" s="14"/>
      <c r="E862" s="14"/>
      <c r="F862" s="14"/>
      <c r="G862" s="14"/>
      <c r="H862" s="14"/>
      <c r="I862" s="14"/>
      <c r="J862" s="14"/>
    </row>
    <row r="863" spans="1:10" ht="14.25" customHeight="1" x14ac:dyDescent="0.2">
      <c r="A863" s="22"/>
      <c r="B863" s="14"/>
      <c r="C863" s="14"/>
      <c r="D863" s="14"/>
      <c r="E863" s="14"/>
      <c r="F863" s="14"/>
      <c r="G863" s="14"/>
      <c r="H863" s="14"/>
      <c r="I863" s="14"/>
      <c r="J863" s="14"/>
    </row>
    <row r="864" spans="1:10" ht="14.25" customHeight="1" x14ac:dyDescent="0.2">
      <c r="A864" s="22"/>
      <c r="B864" s="14"/>
      <c r="C864" s="14"/>
      <c r="D864" s="14"/>
      <c r="E864" s="14"/>
      <c r="F864" s="14"/>
      <c r="G864" s="14"/>
      <c r="H864" s="14"/>
      <c r="I864" s="14"/>
      <c r="J864" s="14"/>
    </row>
    <row r="865" spans="1:10" ht="14.25" customHeight="1" x14ac:dyDescent="0.2">
      <c r="A865" s="22"/>
      <c r="B865" s="14"/>
      <c r="C865" s="14"/>
      <c r="D865" s="14"/>
      <c r="E865" s="14"/>
      <c r="F865" s="14"/>
      <c r="G865" s="14"/>
      <c r="H865" s="14"/>
      <c r="I865" s="14"/>
      <c r="J865" s="14"/>
    </row>
    <row r="866" spans="1:10" ht="14.25" customHeight="1" x14ac:dyDescent="0.2">
      <c r="A866" s="22"/>
      <c r="B866" s="14"/>
      <c r="C866" s="14"/>
      <c r="D866" s="14"/>
      <c r="E866" s="14"/>
      <c r="F866" s="14"/>
      <c r="G866" s="14"/>
      <c r="H866" s="14"/>
      <c r="I866" s="14"/>
      <c r="J866" s="14"/>
    </row>
    <row r="867" spans="1:10" ht="14.25" customHeight="1" x14ac:dyDescent="0.2">
      <c r="A867" s="22"/>
      <c r="B867" s="14"/>
      <c r="C867" s="14"/>
      <c r="D867" s="14"/>
      <c r="E867" s="14"/>
      <c r="F867" s="14"/>
      <c r="G867" s="14"/>
      <c r="H867" s="14"/>
      <c r="I867" s="14"/>
      <c r="J867" s="14"/>
    </row>
    <row r="868" spans="1:10" ht="14.25" customHeight="1" x14ac:dyDescent="0.2">
      <c r="A868" s="22"/>
      <c r="B868" s="14"/>
      <c r="C868" s="14"/>
      <c r="D868" s="14"/>
      <c r="E868" s="14"/>
      <c r="F868" s="14"/>
      <c r="G868" s="14"/>
      <c r="H868" s="14"/>
      <c r="I868" s="14"/>
      <c r="J868" s="14"/>
    </row>
    <row r="869" spans="1:10" ht="14.25" customHeight="1" x14ac:dyDescent="0.2">
      <c r="A869" s="22"/>
      <c r="B869" s="14"/>
      <c r="C869" s="14"/>
      <c r="D869" s="14"/>
      <c r="E869" s="14"/>
      <c r="F869" s="14"/>
      <c r="G869" s="14"/>
      <c r="H869" s="14"/>
      <c r="I869" s="14"/>
      <c r="J869" s="14"/>
    </row>
    <row r="870" spans="1:10" ht="14.25" customHeight="1" x14ac:dyDescent="0.2">
      <c r="A870" s="22"/>
      <c r="B870" s="14"/>
      <c r="C870" s="14"/>
      <c r="D870" s="14"/>
      <c r="E870" s="14"/>
      <c r="F870" s="14"/>
      <c r="G870" s="14"/>
      <c r="H870" s="14"/>
      <c r="I870" s="14"/>
      <c r="J870" s="14"/>
    </row>
    <row r="871" spans="1:10" ht="14.25" customHeight="1" x14ac:dyDescent="0.2">
      <c r="A871" s="22"/>
      <c r="B871" s="14"/>
      <c r="C871" s="14"/>
      <c r="D871" s="14"/>
      <c r="E871" s="14"/>
      <c r="F871" s="14"/>
      <c r="G871" s="14"/>
      <c r="H871" s="14"/>
      <c r="I871" s="14"/>
      <c r="J871" s="14"/>
    </row>
    <row r="872" spans="1:10" ht="14.25" customHeight="1" x14ac:dyDescent="0.2">
      <c r="A872" s="22"/>
      <c r="B872" s="14"/>
      <c r="C872" s="14"/>
      <c r="D872" s="14"/>
      <c r="E872" s="14"/>
      <c r="F872" s="14"/>
      <c r="G872" s="14"/>
      <c r="H872" s="14"/>
      <c r="I872" s="14"/>
      <c r="J872" s="14"/>
    </row>
    <row r="873" spans="1:10" ht="14.25" customHeight="1" x14ac:dyDescent="0.2">
      <c r="A873" s="22"/>
      <c r="B873" s="14"/>
      <c r="C873" s="14"/>
      <c r="D873" s="14"/>
      <c r="E873" s="14"/>
      <c r="F873" s="14"/>
      <c r="G873" s="14"/>
      <c r="H873" s="14"/>
      <c r="I873" s="14"/>
      <c r="J873" s="14"/>
    </row>
    <row r="874" spans="1:10" ht="14.25" customHeight="1" x14ac:dyDescent="0.2">
      <c r="A874" s="22"/>
      <c r="B874" s="14"/>
      <c r="C874" s="14"/>
      <c r="D874" s="14"/>
      <c r="E874" s="14"/>
      <c r="F874" s="14"/>
      <c r="G874" s="14"/>
      <c r="H874" s="14"/>
      <c r="I874" s="14"/>
      <c r="J874" s="14"/>
    </row>
    <row r="875" spans="1:10" ht="14.25" customHeight="1" x14ac:dyDescent="0.2">
      <c r="A875" s="22"/>
      <c r="B875" s="14"/>
      <c r="C875" s="14"/>
      <c r="D875" s="14"/>
      <c r="E875" s="14"/>
      <c r="F875" s="14"/>
      <c r="G875" s="14"/>
      <c r="H875" s="14"/>
      <c r="I875" s="14"/>
      <c r="J875" s="14"/>
    </row>
    <row r="876" spans="1:10" ht="14.25" customHeight="1" x14ac:dyDescent="0.2">
      <c r="A876" s="22"/>
      <c r="B876" s="14"/>
      <c r="C876" s="14"/>
      <c r="D876" s="14"/>
      <c r="E876" s="14"/>
      <c r="F876" s="14"/>
      <c r="G876" s="14"/>
      <c r="H876" s="14"/>
      <c r="I876" s="14"/>
      <c r="J876" s="14"/>
    </row>
    <row r="877" spans="1:10" ht="14.25" customHeight="1" x14ac:dyDescent="0.2">
      <c r="A877" s="22"/>
      <c r="B877" s="14"/>
      <c r="C877" s="14"/>
      <c r="D877" s="14"/>
      <c r="E877" s="14"/>
      <c r="F877" s="14"/>
      <c r="G877" s="14"/>
      <c r="H877" s="14"/>
      <c r="I877" s="14"/>
      <c r="J877" s="14"/>
    </row>
    <row r="878" spans="1:10" ht="14.25" customHeight="1" x14ac:dyDescent="0.2">
      <c r="A878" s="22"/>
      <c r="B878" s="14"/>
      <c r="C878" s="14"/>
      <c r="D878" s="14"/>
      <c r="E878" s="14"/>
      <c r="F878" s="14"/>
      <c r="G878" s="14"/>
      <c r="H878" s="14"/>
      <c r="I878" s="14"/>
      <c r="J878" s="14"/>
    </row>
    <row r="879" spans="1:10" ht="14.25" customHeight="1" x14ac:dyDescent="0.2">
      <c r="A879" s="22"/>
      <c r="B879" s="14"/>
      <c r="C879" s="14"/>
      <c r="D879" s="14"/>
      <c r="E879" s="14"/>
      <c r="F879" s="14"/>
      <c r="G879" s="14"/>
      <c r="H879" s="14"/>
      <c r="I879" s="14"/>
      <c r="J879" s="14"/>
    </row>
    <row r="880" spans="1:10" ht="14.25" customHeight="1" x14ac:dyDescent="0.2">
      <c r="A880" s="22"/>
      <c r="B880" s="14"/>
      <c r="C880" s="14"/>
      <c r="D880" s="14"/>
      <c r="E880" s="14"/>
      <c r="F880" s="14"/>
      <c r="G880" s="14"/>
      <c r="H880" s="14"/>
      <c r="I880" s="14"/>
      <c r="J880" s="14"/>
    </row>
    <row r="881" spans="1:10" ht="14.25" customHeight="1" x14ac:dyDescent="0.2">
      <c r="A881" s="22"/>
      <c r="B881" s="14"/>
      <c r="C881" s="14"/>
      <c r="D881" s="14"/>
      <c r="E881" s="14"/>
      <c r="F881" s="14"/>
      <c r="G881" s="14"/>
      <c r="H881" s="14"/>
      <c r="I881" s="14"/>
      <c r="J881" s="14"/>
    </row>
    <row r="882" spans="1:10" ht="14.25" customHeight="1" x14ac:dyDescent="0.2">
      <c r="A882" s="22"/>
      <c r="B882" s="14"/>
      <c r="C882" s="14"/>
      <c r="D882" s="14"/>
      <c r="E882" s="14"/>
      <c r="F882" s="14"/>
      <c r="G882" s="14"/>
      <c r="H882" s="14"/>
      <c r="I882" s="14"/>
      <c r="J882" s="14"/>
    </row>
    <row r="883" spans="1:10" ht="14.25" customHeight="1" x14ac:dyDescent="0.2">
      <c r="A883" s="22"/>
      <c r="B883" s="14"/>
      <c r="C883" s="14"/>
      <c r="D883" s="14"/>
      <c r="E883" s="14"/>
      <c r="F883" s="14"/>
      <c r="G883" s="14"/>
      <c r="H883" s="14"/>
      <c r="I883" s="14"/>
      <c r="J883" s="14"/>
    </row>
    <row r="884" spans="1:10" ht="14.25" customHeight="1" x14ac:dyDescent="0.2">
      <c r="A884" s="22"/>
      <c r="B884" s="14"/>
      <c r="C884" s="14"/>
      <c r="D884" s="14"/>
      <c r="E884" s="14"/>
      <c r="F884" s="14"/>
      <c r="G884" s="14"/>
      <c r="H884" s="14"/>
      <c r="I884" s="14"/>
      <c r="J884" s="14"/>
    </row>
    <row r="885" spans="1:10" ht="14.25" customHeight="1" x14ac:dyDescent="0.2">
      <c r="A885" s="22"/>
      <c r="B885" s="14"/>
      <c r="C885" s="14"/>
      <c r="D885" s="14"/>
      <c r="E885" s="14"/>
      <c r="F885" s="14"/>
      <c r="G885" s="14"/>
      <c r="H885" s="14"/>
      <c r="I885" s="14"/>
      <c r="J885" s="14"/>
    </row>
    <row r="886" spans="1:10" ht="14.25" customHeight="1" x14ac:dyDescent="0.2">
      <c r="A886" s="22"/>
      <c r="B886" s="14"/>
      <c r="C886" s="14"/>
      <c r="D886" s="14"/>
      <c r="E886" s="14"/>
      <c r="F886" s="14"/>
      <c r="G886" s="14"/>
      <c r="H886" s="14"/>
      <c r="I886" s="14"/>
      <c r="J886" s="14"/>
    </row>
    <row r="887" spans="1:10" ht="14.25" customHeight="1" x14ac:dyDescent="0.2">
      <c r="A887" s="22"/>
      <c r="B887" s="14"/>
      <c r="C887" s="14"/>
      <c r="D887" s="14"/>
      <c r="E887" s="14"/>
      <c r="F887" s="14"/>
      <c r="G887" s="14"/>
      <c r="H887" s="14"/>
      <c r="I887" s="14"/>
      <c r="J887" s="14"/>
    </row>
    <row r="888" spans="1:10" ht="14.25" customHeight="1" x14ac:dyDescent="0.2">
      <c r="A888" s="22"/>
      <c r="B888" s="14"/>
      <c r="C888" s="14"/>
      <c r="D888" s="14"/>
      <c r="E888" s="14"/>
      <c r="F888" s="14"/>
      <c r="G888" s="14"/>
      <c r="H888" s="14"/>
      <c r="I888" s="14"/>
      <c r="J888" s="14"/>
    </row>
    <row r="889" spans="1:10" ht="14.25" customHeight="1" x14ac:dyDescent="0.2">
      <c r="A889" s="22"/>
      <c r="B889" s="14"/>
      <c r="C889" s="14"/>
      <c r="D889" s="14"/>
      <c r="E889" s="14"/>
      <c r="F889" s="14"/>
      <c r="G889" s="14"/>
      <c r="H889" s="14"/>
      <c r="I889" s="14"/>
      <c r="J889" s="14"/>
    </row>
    <row r="890" spans="1:10" ht="14.25" customHeight="1" x14ac:dyDescent="0.2">
      <c r="A890" s="22"/>
      <c r="B890" s="14"/>
      <c r="C890" s="14"/>
      <c r="D890" s="14"/>
      <c r="E890" s="14"/>
      <c r="F890" s="14"/>
      <c r="G890" s="14"/>
      <c r="H890" s="14"/>
      <c r="I890" s="14"/>
      <c r="J890" s="14"/>
    </row>
    <row r="891" spans="1:10" ht="14.25" customHeight="1" x14ac:dyDescent="0.2">
      <c r="A891" s="22"/>
      <c r="B891" s="14"/>
      <c r="C891" s="14"/>
      <c r="D891" s="14"/>
      <c r="E891" s="14"/>
      <c r="F891" s="14"/>
      <c r="G891" s="14"/>
      <c r="H891" s="14"/>
      <c r="I891" s="14"/>
      <c r="J891" s="14"/>
    </row>
    <row r="892" spans="1:10" ht="14.25" customHeight="1" x14ac:dyDescent="0.2">
      <c r="A892" s="22"/>
      <c r="B892" s="14"/>
      <c r="C892" s="14"/>
      <c r="D892" s="14"/>
      <c r="E892" s="14"/>
      <c r="F892" s="14"/>
      <c r="G892" s="14"/>
      <c r="H892" s="14"/>
      <c r="I892" s="14"/>
      <c r="J892" s="14"/>
    </row>
    <row r="893" spans="1:10" ht="14.25" customHeight="1" x14ac:dyDescent="0.2">
      <c r="A893" s="22"/>
      <c r="B893" s="14"/>
      <c r="C893" s="14"/>
      <c r="D893" s="14"/>
      <c r="E893" s="14"/>
      <c r="F893" s="14"/>
      <c r="G893" s="14"/>
      <c r="H893" s="14"/>
      <c r="I893" s="14"/>
      <c r="J893" s="14"/>
    </row>
    <row r="894" spans="1:10" ht="14.25" customHeight="1" x14ac:dyDescent="0.2">
      <c r="A894" s="22"/>
      <c r="B894" s="14"/>
      <c r="C894" s="14"/>
      <c r="D894" s="14"/>
      <c r="E894" s="14"/>
      <c r="F894" s="14"/>
      <c r="G894" s="14"/>
      <c r="H894" s="14"/>
      <c r="I894" s="14"/>
      <c r="J894" s="14"/>
    </row>
    <row r="895" spans="1:10" ht="14.25" customHeight="1" x14ac:dyDescent="0.2">
      <c r="A895" s="22"/>
      <c r="B895" s="14"/>
      <c r="C895" s="14"/>
      <c r="D895" s="14"/>
      <c r="E895" s="14"/>
      <c r="F895" s="14"/>
      <c r="G895" s="14"/>
      <c r="H895" s="14"/>
      <c r="I895" s="14"/>
      <c r="J895" s="14"/>
    </row>
    <row r="896" spans="1:10" ht="14.25" customHeight="1" x14ac:dyDescent="0.2">
      <c r="A896" s="22"/>
      <c r="B896" s="14"/>
      <c r="C896" s="14"/>
      <c r="D896" s="14"/>
      <c r="E896" s="14"/>
      <c r="F896" s="14"/>
      <c r="G896" s="14"/>
      <c r="H896" s="14"/>
      <c r="I896" s="14"/>
      <c r="J896" s="14"/>
    </row>
    <row r="897" spans="1:10" ht="14.25" customHeight="1" x14ac:dyDescent="0.2">
      <c r="A897" s="22"/>
      <c r="B897" s="14"/>
      <c r="C897" s="14"/>
      <c r="D897" s="14"/>
      <c r="E897" s="14"/>
      <c r="F897" s="14"/>
      <c r="G897" s="14"/>
      <c r="H897" s="14"/>
      <c r="I897" s="14"/>
      <c r="J897" s="14"/>
    </row>
    <row r="898" spans="1:10" ht="14.25" customHeight="1" x14ac:dyDescent="0.2">
      <c r="A898" s="22"/>
      <c r="B898" s="14"/>
      <c r="C898" s="14"/>
      <c r="D898" s="14"/>
      <c r="E898" s="14"/>
      <c r="F898" s="14"/>
      <c r="G898" s="14"/>
      <c r="H898" s="14"/>
      <c r="I898" s="14"/>
      <c r="J898" s="14"/>
    </row>
    <row r="899" spans="1:10" ht="14.25" customHeight="1" x14ac:dyDescent="0.2">
      <c r="A899" s="22"/>
      <c r="B899" s="14"/>
      <c r="C899" s="14"/>
      <c r="D899" s="14"/>
      <c r="E899" s="14"/>
      <c r="F899" s="14"/>
      <c r="G899" s="14"/>
      <c r="H899" s="14"/>
      <c r="I899" s="14"/>
      <c r="J899" s="14"/>
    </row>
    <row r="900" spans="1:10" ht="14.25" customHeight="1" x14ac:dyDescent="0.2">
      <c r="A900" s="22"/>
      <c r="B900" s="14"/>
      <c r="C900" s="14"/>
      <c r="D900" s="14"/>
      <c r="E900" s="14"/>
      <c r="F900" s="14"/>
      <c r="G900" s="14"/>
      <c r="H900" s="14"/>
      <c r="I900" s="14"/>
      <c r="J900" s="14"/>
    </row>
    <row r="901" spans="1:10" ht="14.25" customHeight="1" x14ac:dyDescent="0.2">
      <c r="A901" s="22"/>
      <c r="B901" s="14"/>
      <c r="C901" s="14"/>
      <c r="D901" s="14"/>
      <c r="E901" s="14"/>
      <c r="F901" s="14"/>
      <c r="G901" s="14"/>
      <c r="H901" s="14"/>
      <c r="I901" s="14"/>
      <c r="J901" s="14"/>
    </row>
    <row r="902" spans="1:10" ht="14.25" customHeight="1" x14ac:dyDescent="0.2">
      <c r="A902" s="22"/>
      <c r="B902" s="14"/>
      <c r="C902" s="14"/>
      <c r="D902" s="14"/>
      <c r="E902" s="14"/>
      <c r="F902" s="14"/>
      <c r="G902" s="14"/>
      <c r="H902" s="14"/>
      <c r="I902" s="14"/>
      <c r="J902" s="14"/>
    </row>
    <row r="903" spans="1:10" ht="14.25" customHeight="1" x14ac:dyDescent="0.2">
      <c r="A903" s="22"/>
      <c r="B903" s="14"/>
      <c r="C903" s="14"/>
      <c r="D903" s="14"/>
      <c r="E903" s="14"/>
      <c r="F903" s="14"/>
      <c r="G903" s="14"/>
      <c r="H903" s="14"/>
      <c r="I903" s="14"/>
      <c r="J903" s="14"/>
    </row>
    <row r="904" spans="1:10" ht="14.25" customHeight="1" x14ac:dyDescent="0.2">
      <c r="A904" s="22"/>
      <c r="B904" s="14"/>
      <c r="C904" s="14"/>
      <c r="D904" s="14"/>
      <c r="E904" s="14"/>
      <c r="F904" s="14"/>
      <c r="G904" s="14"/>
      <c r="H904" s="14"/>
      <c r="I904" s="14"/>
      <c r="J904" s="14"/>
    </row>
    <row r="905" spans="1:10" ht="14.25" customHeight="1" x14ac:dyDescent="0.2">
      <c r="A905" s="22"/>
      <c r="B905" s="14"/>
      <c r="C905" s="14"/>
      <c r="D905" s="14"/>
      <c r="E905" s="14"/>
      <c r="F905" s="14"/>
      <c r="G905" s="14"/>
      <c r="H905" s="14"/>
      <c r="I905" s="14"/>
      <c r="J905" s="14"/>
    </row>
    <row r="906" spans="1:10" ht="14.25" customHeight="1" x14ac:dyDescent="0.2">
      <c r="A906" s="22"/>
      <c r="B906" s="14"/>
      <c r="C906" s="14"/>
      <c r="D906" s="14"/>
      <c r="E906" s="14"/>
      <c r="F906" s="14"/>
      <c r="G906" s="14"/>
      <c r="H906" s="14"/>
      <c r="I906" s="14"/>
      <c r="J906" s="14"/>
    </row>
    <row r="907" spans="1:10" ht="14.25" customHeight="1" x14ac:dyDescent="0.2">
      <c r="A907" s="22"/>
      <c r="B907" s="14"/>
      <c r="C907" s="14"/>
      <c r="D907" s="14"/>
      <c r="E907" s="14"/>
      <c r="F907" s="14"/>
      <c r="G907" s="14"/>
      <c r="H907" s="14"/>
      <c r="I907" s="14"/>
      <c r="J907" s="14"/>
    </row>
    <row r="908" spans="1:10" ht="14.25" customHeight="1" x14ac:dyDescent="0.2">
      <c r="A908" s="22"/>
      <c r="B908" s="14"/>
      <c r="C908" s="14"/>
      <c r="D908" s="14"/>
      <c r="E908" s="14"/>
      <c r="F908" s="14"/>
      <c r="G908" s="14"/>
      <c r="H908" s="14"/>
      <c r="I908" s="14"/>
      <c r="J908" s="14"/>
    </row>
    <row r="909" spans="1:10" ht="14.25" customHeight="1" x14ac:dyDescent="0.2">
      <c r="A909" s="22"/>
      <c r="B909" s="14"/>
      <c r="C909" s="14"/>
      <c r="D909" s="14"/>
      <c r="E909" s="14"/>
      <c r="F909" s="14"/>
      <c r="G909" s="14"/>
      <c r="H909" s="14"/>
      <c r="I909" s="14"/>
      <c r="J909" s="14"/>
    </row>
    <row r="910" spans="1:10" ht="14.25" customHeight="1" x14ac:dyDescent="0.2">
      <c r="A910" s="22"/>
      <c r="B910" s="14"/>
      <c r="C910" s="14"/>
      <c r="D910" s="14"/>
      <c r="E910" s="14"/>
      <c r="F910" s="14"/>
      <c r="G910" s="14"/>
      <c r="H910" s="14"/>
      <c r="I910" s="14"/>
      <c r="J910" s="14"/>
    </row>
    <row r="911" spans="1:10" ht="14.25" customHeight="1" x14ac:dyDescent="0.2">
      <c r="A911" s="22"/>
      <c r="B911" s="14"/>
      <c r="C911" s="14"/>
      <c r="D911" s="14"/>
      <c r="E911" s="14"/>
      <c r="F911" s="14"/>
      <c r="G911" s="14"/>
      <c r="H911" s="14"/>
      <c r="I911" s="14"/>
      <c r="J911" s="14"/>
    </row>
    <row r="912" spans="1:10" ht="14.25" customHeight="1" x14ac:dyDescent="0.2">
      <c r="A912" s="22"/>
      <c r="B912" s="14"/>
      <c r="C912" s="14"/>
      <c r="D912" s="14"/>
      <c r="E912" s="14"/>
      <c r="F912" s="14"/>
      <c r="G912" s="14"/>
      <c r="H912" s="14"/>
      <c r="I912" s="14"/>
      <c r="J912" s="14"/>
    </row>
    <row r="913" spans="1:10" ht="14.25" customHeight="1" x14ac:dyDescent="0.2">
      <c r="A913" s="22"/>
      <c r="B913" s="14"/>
      <c r="C913" s="14"/>
      <c r="D913" s="14"/>
      <c r="E913" s="14"/>
      <c r="F913" s="14"/>
      <c r="G913" s="14"/>
      <c r="H913" s="14"/>
      <c r="I913" s="14"/>
      <c r="J913" s="14"/>
    </row>
    <row r="914" spans="1:10" ht="14.25" customHeight="1" x14ac:dyDescent="0.2">
      <c r="A914" s="22"/>
      <c r="B914" s="14"/>
      <c r="C914" s="14"/>
      <c r="D914" s="14"/>
      <c r="E914" s="14"/>
      <c r="F914" s="14"/>
      <c r="G914" s="14"/>
      <c r="H914" s="14"/>
      <c r="I914" s="14"/>
      <c r="J914" s="14"/>
    </row>
    <row r="915" spans="1:10" ht="14.25" customHeight="1" x14ac:dyDescent="0.2">
      <c r="A915" s="22"/>
      <c r="B915" s="14"/>
      <c r="C915" s="14"/>
      <c r="D915" s="14"/>
      <c r="E915" s="14"/>
      <c r="F915" s="14"/>
      <c r="G915" s="14"/>
      <c r="H915" s="14"/>
      <c r="I915" s="14"/>
      <c r="J915" s="14"/>
    </row>
    <row r="916" spans="1:10" ht="14.25" customHeight="1" x14ac:dyDescent="0.2">
      <c r="A916" s="22"/>
      <c r="B916" s="14"/>
      <c r="C916" s="14"/>
      <c r="D916" s="14"/>
      <c r="E916" s="14"/>
      <c r="F916" s="14"/>
      <c r="G916" s="14"/>
      <c r="H916" s="14"/>
      <c r="I916" s="14"/>
      <c r="J916" s="14"/>
    </row>
    <row r="917" spans="1:10" ht="14.25" customHeight="1" x14ac:dyDescent="0.2">
      <c r="A917" s="22"/>
      <c r="B917" s="14"/>
      <c r="C917" s="14"/>
      <c r="D917" s="14"/>
      <c r="E917" s="14"/>
      <c r="F917" s="14"/>
      <c r="G917" s="14"/>
      <c r="H917" s="14"/>
      <c r="I917" s="14"/>
      <c r="J917" s="14"/>
    </row>
    <row r="918" spans="1:10" ht="14.25" customHeight="1" x14ac:dyDescent="0.2">
      <c r="A918" s="22"/>
      <c r="B918" s="14"/>
      <c r="C918" s="14"/>
      <c r="D918" s="14"/>
      <c r="E918" s="14"/>
      <c r="F918" s="14"/>
      <c r="G918" s="14"/>
      <c r="H918" s="14"/>
      <c r="I918" s="14"/>
      <c r="J918" s="14"/>
    </row>
    <row r="919" spans="1:10" ht="14.25" customHeight="1" x14ac:dyDescent="0.2">
      <c r="A919" s="22"/>
      <c r="B919" s="14"/>
      <c r="C919" s="14"/>
      <c r="D919" s="14"/>
      <c r="E919" s="14"/>
      <c r="F919" s="14"/>
      <c r="G919" s="14"/>
      <c r="H919" s="14"/>
      <c r="I919" s="14"/>
      <c r="J919" s="14"/>
    </row>
    <row r="920" spans="1:10" ht="14.25" customHeight="1" x14ac:dyDescent="0.2">
      <c r="A920" s="22"/>
      <c r="B920" s="14"/>
      <c r="C920" s="14"/>
      <c r="D920" s="14"/>
      <c r="E920" s="14"/>
      <c r="F920" s="14"/>
      <c r="G920" s="14"/>
      <c r="H920" s="14"/>
      <c r="I920" s="14"/>
      <c r="J920" s="14"/>
    </row>
    <row r="921" spans="1:10" ht="14.25" customHeight="1" x14ac:dyDescent="0.2">
      <c r="A921" s="22"/>
      <c r="B921" s="14"/>
      <c r="C921" s="14"/>
      <c r="D921" s="14"/>
      <c r="E921" s="14"/>
      <c r="F921" s="14"/>
      <c r="G921" s="14"/>
      <c r="H921" s="14"/>
      <c r="I921" s="14"/>
      <c r="J921" s="14"/>
    </row>
    <row r="922" spans="1:10" ht="14.25" customHeight="1" x14ac:dyDescent="0.2">
      <c r="A922" s="22"/>
      <c r="B922" s="14"/>
      <c r="C922" s="14"/>
      <c r="D922" s="14"/>
      <c r="E922" s="14"/>
      <c r="F922" s="14"/>
      <c r="G922" s="14"/>
      <c r="H922" s="14"/>
      <c r="I922" s="14"/>
      <c r="J922" s="14"/>
    </row>
    <row r="923" spans="1:10" ht="14.25" customHeight="1" x14ac:dyDescent="0.2">
      <c r="A923" s="22"/>
      <c r="B923" s="14"/>
      <c r="C923" s="14"/>
      <c r="D923" s="14"/>
      <c r="E923" s="14"/>
      <c r="F923" s="14"/>
      <c r="G923" s="14"/>
      <c r="H923" s="14"/>
      <c r="I923" s="14"/>
      <c r="J923" s="14"/>
    </row>
    <row r="924" spans="1:10" ht="14.25" customHeight="1" x14ac:dyDescent="0.2">
      <c r="A924" s="22"/>
      <c r="B924" s="14"/>
      <c r="C924" s="14"/>
      <c r="D924" s="14"/>
      <c r="E924" s="14"/>
      <c r="F924" s="14"/>
      <c r="G924" s="14"/>
      <c r="H924" s="14"/>
      <c r="I924" s="14"/>
      <c r="J924" s="14"/>
    </row>
    <row r="925" spans="1:10" ht="14.25" customHeight="1" x14ac:dyDescent="0.2">
      <c r="A925" s="22"/>
      <c r="B925" s="14"/>
      <c r="C925" s="14"/>
      <c r="D925" s="14"/>
      <c r="E925" s="14"/>
      <c r="F925" s="14"/>
      <c r="G925" s="14"/>
      <c r="H925" s="14"/>
      <c r="I925" s="14"/>
      <c r="J925" s="14"/>
    </row>
    <row r="926" spans="1:10" ht="14.25" customHeight="1" x14ac:dyDescent="0.2">
      <c r="A926" s="22"/>
      <c r="B926" s="14"/>
      <c r="C926" s="14"/>
      <c r="D926" s="14"/>
      <c r="E926" s="14"/>
      <c r="F926" s="14"/>
      <c r="G926" s="14"/>
      <c r="H926" s="14"/>
      <c r="I926" s="14"/>
      <c r="J926" s="14"/>
    </row>
    <row r="927" spans="1:10" ht="14.25" customHeight="1" x14ac:dyDescent="0.2">
      <c r="A927" s="22"/>
      <c r="B927" s="14"/>
      <c r="C927" s="14"/>
      <c r="D927" s="14"/>
      <c r="E927" s="14"/>
      <c r="F927" s="14"/>
      <c r="G927" s="14"/>
      <c r="H927" s="14"/>
      <c r="I927" s="14"/>
      <c r="J927" s="14"/>
    </row>
    <row r="928" spans="1:10" ht="14.25" customHeight="1" x14ac:dyDescent="0.2">
      <c r="A928" s="22"/>
      <c r="B928" s="14"/>
      <c r="C928" s="14"/>
      <c r="D928" s="14"/>
      <c r="E928" s="14"/>
      <c r="F928" s="14"/>
      <c r="G928" s="14"/>
      <c r="H928" s="14"/>
      <c r="I928" s="14"/>
      <c r="J928" s="14"/>
    </row>
    <row r="929" spans="1:10" ht="14.25" customHeight="1" x14ac:dyDescent="0.2">
      <c r="A929" s="22"/>
      <c r="B929" s="14"/>
      <c r="C929" s="14"/>
      <c r="D929" s="14"/>
      <c r="E929" s="14"/>
      <c r="F929" s="14"/>
      <c r="G929" s="14"/>
      <c r="H929" s="14"/>
      <c r="I929" s="14"/>
      <c r="J929" s="14"/>
    </row>
    <row r="930" spans="1:10" ht="14.25" customHeight="1" x14ac:dyDescent="0.2">
      <c r="A930" s="22"/>
      <c r="B930" s="14"/>
      <c r="C930" s="14"/>
      <c r="D930" s="14"/>
      <c r="E930" s="14"/>
      <c r="F930" s="14"/>
      <c r="G930" s="14"/>
      <c r="H930" s="14"/>
      <c r="I930" s="14"/>
      <c r="J930" s="14"/>
    </row>
    <row r="931" spans="1:10" ht="14.25" customHeight="1" x14ac:dyDescent="0.2">
      <c r="A931" s="22"/>
      <c r="B931" s="14"/>
      <c r="C931" s="14"/>
      <c r="D931" s="14"/>
      <c r="E931" s="14"/>
      <c r="F931" s="14"/>
      <c r="G931" s="14"/>
      <c r="H931" s="14"/>
      <c r="I931" s="14"/>
      <c r="J931" s="14"/>
    </row>
    <row r="932" spans="1:10" ht="14.25" customHeight="1" x14ac:dyDescent="0.2">
      <c r="A932" s="22"/>
      <c r="B932" s="14"/>
      <c r="C932" s="14"/>
      <c r="D932" s="14"/>
      <c r="E932" s="14"/>
      <c r="F932" s="14"/>
      <c r="G932" s="14"/>
      <c r="H932" s="14"/>
      <c r="I932" s="14"/>
      <c r="J932" s="14"/>
    </row>
    <row r="933" spans="1:10" ht="14.25" customHeight="1" x14ac:dyDescent="0.2">
      <c r="A933" s="22"/>
      <c r="B933" s="14"/>
      <c r="C933" s="14"/>
      <c r="D933" s="14"/>
      <c r="E933" s="14"/>
      <c r="F933" s="14"/>
      <c r="G933" s="14"/>
      <c r="H933" s="14"/>
      <c r="I933" s="14"/>
      <c r="J933" s="14"/>
    </row>
    <row r="934" spans="1:10" ht="14.25" customHeight="1" x14ac:dyDescent="0.2">
      <c r="A934" s="22"/>
      <c r="B934" s="14"/>
      <c r="C934" s="14"/>
      <c r="D934" s="14"/>
      <c r="E934" s="14"/>
      <c r="F934" s="14"/>
      <c r="G934" s="14"/>
      <c r="H934" s="14"/>
      <c r="I934" s="14"/>
      <c r="J934" s="14"/>
    </row>
    <row r="935" spans="1:10" ht="14.25" customHeight="1" x14ac:dyDescent="0.2">
      <c r="A935" s="22"/>
      <c r="B935" s="14"/>
      <c r="C935" s="14"/>
      <c r="D935" s="14"/>
      <c r="E935" s="14"/>
      <c r="F935" s="14"/>
      <c r="G935" s="14"/>
      <c r="H935" s="14"/>
      <c r="I935" s="14"/>
      <c r="J935" s="14"/>
    </row>
    <row r="936" spans="1:10" ht="14.25" customHeight="1" x14ac:dyDescent="0.2">
      <c r="A936" s="22"/>
      <c r="B936" s="14"/>
      <c r="C936" s="14"/>
      <c r="D936" s="14"/>
      <c r="E936" s="14"/>
      <c r="F936" s="14"/>
      <c r="G936" s="14"/>
      <c r="H936" s="14"/>
      <c r="I936" s="14"/>
      <c r="J936" s="14"/>
    </row>
    <row r="937" spans="1:10" ht="14.25" customHeight="1" x14ac:dyDescent="0.2">
      <c r="A937" s="22"/>
      <c r="B937" s="14"/>
      <c r="C937" s="14"/>
      <c r="D937" s="14"/>
      <c r="E937" s="14"/>
      <c r="F937" s="14"/>
      <c r="G937" s="14"/>
      <c r="H937" s="14"/>
      <c r="I937" s="14"/>
      <c r="J937" s="14"/>
    </row>
    <row r="938" spans="1:10" ht="14.25" customHeight="1" x14ac:dyDescent="0.2">
      <c r="A938" s="22"/>
      <c r="B938" s="14"/>
      <c r="C938" s="14"/>
      <c r="D938" s="14"/>
      <c r="E938" s="14"/>
      <c r="F938" s="14"/>
      <c r="G938" s="14"/>
      <c r="H938" s="14"/>
      <c r="I938" s="14"/>
      <c r="J938" s="14"/>
    </row>
    <row r="939" spans="1:10" ht="14.25" customHeight="1" x14ac:dyDescent="0.2">
      <c r="A939" s="22"/>
      <c r="B939" s="14"/>
      <c r="C939" s="14"/>
      <c r="D939" s="14"/>
      <c r="E939" s="14"/>
      <c r="F939" s="14"/>
      <c r="G939" s="14"/>
      <c r="H939" s="14"/>
      <c r="I939" s="14"/>
      <c r="J939" s="14"/>
    </row>
    <row r="940" spans="1:10" ht="14.25" customHeight="1" x14ac:dyDescent="0.2">
      <c r="A940" s="22"/>
      <c r="B940" s="14"/>
      <c r="C940" s="14"/>
      <c r="D940" s="14"/>
      <c r="E940" s="14"/>
      <c r="F940" s="14"/>
      <c r="G940" s="14"/>
      <c r="H940" s="14"/>
      <c r="I940" s="14"/>
      <c r="J940" s="14"/>
    </row>
    <row r="941" spans="1:10" ht="14.25" customHeight="1" x14ac:dyDescent="0.2">
      <c r="A941" s="22"/>
      <c r="B941" s="14"/>
      <c r="C941" s="14"/>
      <c r="D941" s="14"/>
      <c r="E941" s="14"/>
      <c r="F941" s="14"/>
      <c r="G941" s="14"/>
      <c r="H941" s="14"/>
      <c r="I941" s="14"/>
      <c r="J941" s="14"/>
    </row>
    <row r="942" spans="1:10" ht="14.25" customHeight="1" x14ac:dyDescent="0.2">
      <c r="A942" s="22"/>
      <c r="B942" s="14"/>
      <c r="C942" s="14"/>
      <c r="D942" s="14"/>
      <c r="E942" s="14"/>
      <c r="F942" s="14"/>
      <c r="G942" s="14"/>
      <c r="H942" s="14"/>
      <c r="I942" s="14"/>
      <c r="J942" s="14"/>
    </row>
    <row r="943" spans="1:10" ht="14.25" customHeight="1" x14ac:dyDescent="0.2">
      <c r="A943" s="22"/>
      <c r="B943" s="14"/>
      <c r="C943" s="14"/>
      <c r="D943" s="14"/>
      <c r="E943" s="14"/>
      <c r="F943" s="14"/>
      <c r="G943" s="14"/>
      <c r="H943" s="14"/>
      <c r="I943" s="14"/>
      <c r="J943" s="14"/>
    </row>
    <row r="944" spans="1:10" ht="14.25" customHeight="1" x14ac:dyDescent="0.2">
      <c r="A944" s="22"/>
      <c r="B944" s="14"/>
      <c r="C944" s="14"/>
      <c r="D944" s="14"/>
      <c r="E944" s="14"/>
      <c r="F944" s="14"/>
      <c r="G944" s="14"/>
      <c r="H944" s="14"/>
      <c r="I944" s="14"/>
      <c r="J944" s="14"/>
    </row>
    <row r="945" spans="1:10" ht="14.25" customHeight="1" x14ac:dyDescent="0.2">
      <c r="A945" s="22"/>
      <c r="B945" s="14"/>
      <c r="C945" s="14"/>
      <c r="D945" s="14"/>
      <c r="E945" s="14"/>
      <c r="F945" s="14"/>
      <c r="G945" s="14"/>
      <c r="H945" s="14"/>
      <c r="I945" s="14"/>
      <c r="J945" s="14"/>
    </row>
    <row r="946" spans="1:10" ht="14.25" customHeight="1" x14ac:dyDescent="0.2">
      <c r="A946" s="22"/>
      <c r="B946" s="14"/>
      <c r="C946" s="14"/>
      <c r="D946" s="14"/>
      <c r="E946" s="14"/>
      <c r="F946" s="14"/>
      <c r="G946" s="14"/>
      <c r="H946" s="14"/>
      <c r="I946" s="14"/>
      <c r="J946" s="14"/>
    </row>
    <row r="947" spans="1:10" ht="14.25" customHeight="1" x14ac:dyDescent="0.2">
      <c r="A947" s="22"/>
      <c r="B947" s="14"/>
      <c r="C947" s="14"/>
      <c r="D947" s="14"/>
      <c r="E947" s="14"/>
      <c r="F947" s="14"/>
      <c r="G947" s="14"/>
      <c r="H947" s="14"/>
      <c r="I947" s="14"/>
      <c r="J947" s="14"/>
    </row>
    <row r="948" spans="1:10" ht="14.25" customHeight="1" x14ac:dyDescent="0.2">
      <c r="A948" s="22"/>
      <c r="B948" s="14"/>
      <c r="C948" s="14"/>
      <c r="D948" s="14"/>
      <c r="E948" s="14"/>
      <c r="F948" s="14"/>
      <c r="G948" s="14"/>
      <c r="H948" s="14"/>
      <c r="I948" s="14"/>
      <c r="J948" s="14"/>
    </row>
    <row r="949" spans="1:10" ht="14.25" customHeight="1" x14ac:dyDescent="0.2">
      <c r="A949" s="22"/>
      <c r="B949" s="14"/>
      <c r="C949" s="14"/>
      <c r="D949" s="14"/>
      <c r="E949" s="14"/>
      <c r="F949" s="14"/>
      <c r="G949" s="14"/>
      <c r="H949" s="14"/>
      <c r="I949" s="14"/>
      <c r="J949" s="14"/>
    </row>
    <row r="950" spans="1:10" ht="14.25" customHeight="1" x14ac:dyDescent="0.2">
      <c r="A950" s="22"/>
      <c r="B950" s="14"/>
      <c r="C950" s="14"/>
      <c r="D950" s="14"/>
      <c r="E950" s="14"/>
      <c r="F950" s="14"/>
      <c r="G950" s="14"/>
      <c r="H950" s="14"/>
      <c r="I950" s="14"/>
      <c r="J950" s="14"/>
    </row>
    <row r="951" spans="1:10" ht="14.25" customHeight="1" x14ac:dyDescent="0.2">
      <c r="A951" s="22"/>
      <c r="B951" s="14"/>
      <c r="C951" s="14"/>
      <c r="D951" s="14"/>
      <c r="E951" s="14"/>
      <c r="F951" s="14"/>
      <c r="G951" s="14"/>
      <c r="H951" s="14"/>
      <c r="I951" s="14"/>
      <c r="J951" s="14"/>
    </row>
    <row r="952" spans="1:10" ht="14.25" customHeight="1" x14ac:dyDescent="0.2">
      <c r="A952" s="22"/>
      <c r="B952" s="14"/>
      <c r="C952" s="14"/>
      <c r="D952" s="14"/>
      <c r="E952" s="14"/>
      <c r="F952" s="14"/>
      <c r="G952" s="14"/>
      <c r="H952" s="14"/>
      <c r="I952" s="14"/>
      <c r="J952" s="14"/>
    </row>
    <row r="953" spans="1:10" ht="14.25" customHeight="1" x14ac:dyDescent="0.2">
      <c r="A953" s="22"/>
      <c r="B953" s="14"/>
      <c r="C953" s="14"/>
      <c r="D953" s="14"/>
      <c r="E953" s="14"/>
      <c r="F953" s="14"/>
      <c r="G953" s="14"/>
      <c r="H953" s="14"/>
      <c r="I953" s="14"/>
      <c r="J953" s="14"/>
    </row>
    <row r="954" spans="1:10" ht="14.25" customHeight="1" x14ac:dyDescent="0.2">
      <c r="A954" s="22"/>
      <c r="B954" s="14"/>
      <c r="C954" s="14"/>
      <c r="D954" s="14"/>
      <c r="E954" s="14"/>
      <c r="F954" s="14"/>
      <c r="G954" s="14"/>
      <c r="H954" s="14"/>
      <c r="I954" s="14"/>
      <c r="J954" s="14"/>
    </row>
    <row r="955" spans="1:10" ht="14.25" customHeight="1" x14ac:dyDescent="0.2">
      <c r="A955" s="22"/>
      <c r="B955" s="14"/>
      <c r="C955" s="14"/>
      <c r="D955" s="14"/>
      <c r="E955" s="14"/>
      <c r="F955" s="14"/>
      <c r="G955" s="14"/>
      <c r="H955" s="14"/>
      <c r="I955" s="14"/>
      <c r="J955" s="14"/>
    </row>
    <row r="956" spans="1:10" ht="14.25" customHeight="1" x14ac:dyDescent="0.2">
      <c r="A956" s="22"/>
      <c r="B956" s="14"/>
      <c r="C956" s="14"/>
      <c r="D956" s="14"/>
      <c r="E956" s="14"/>
      <c r="F956" s="14"/>
      <c r="G956" s="14"/>
      <c r="H956" s="14"/>
      <c r="I956" s="14"/>
      <c r="J956" s="14"/>
    </row>
    <row r="957" spans="1:10" ht="14.25" customHeight="1" x14ac:dyDescent="0.2">
      <c r="A957" s="22"/>
      <c r="B957" s="14"/>
      <c r="C957" s="14"/>
      <c r="D957" s="14"/>
      <c r="E957" s="14"/>
      <c r="F957" s="14"/>
      <c r="G957" s="14"/>
      <c r="H957" s="14"/>
      <c r="I957" s="14"/>
      <c r="J957" s="14"/>
    </row>
    <row r="958" spans="1:10" ht="14.25" customHeight="1" x14ac:dyDescent="0.2">
      <c r="A958" s="22"/>
      <c r="B958" s="14"/>
      <c r="C958" s="14"/>
      <c r="D958" s="14"/>
      <c r="E958" s="14"/>
      <c r="F958" s="14"/>
      <c r="G958" s="14"/>
      <c r="H958" s="14"/>
      <c r="I958" s="14"/>
      <c r="J958" s="14"/>
    </row>
    <row r="959" spans="1:10" ht="14.25" customHeight="1" x14ac:dyDescent="0.2">
      <c r="A959" s="22"/>
      <c r="B959" s="14"/>
      <c r="C959" s="14"/>
      <c r="D959" s="14"/>
      <c r="E959" s="14"/>
      <c r="F959" s="14"/>
      <c r="G959" s="14"/>
      <c r="H959" s="14"/>
      <c r="I959" s="14"/>
      <c r="J959" s="14"/>
    </row>
    <row r="960" spans="1:10" ht="14.25" customHeight="1" x14ac:dyDescent="0.2">
      <c r="A960" s="22"/>
      <c r="B960" s="14"/>
      <c r="C960" s="14"/>
      <c r="D960" s="14"/>
      <c r="E960" s="14"/>
      <c r="F960" s="14"/>
      <c r="G960" s="14"/>
      <c r="H960" s="14"/>
      <c r="I960" s="14"/>
      <c r="J960" s="14"/>
    </row>
    <row r="961" spans="1:10" ht="14.25" customHeight="1" x14ac:dyDescent="0.2">
      <c r="A961" s="22"/>
      <c r="B961" s="14"/>
      <c r="C961" s="14"/>
      <c r="D961" s="14"/>
      <c r="E961" s="14"/>
      <c r="F961" s="14"/>
      <c r="G961" s="14"/>
      <c r="H961" s="14"/>
      <c r="I961" s="14"/>
      <c r="J961" s="14"/>
    </row>
    <row r="962" spans="1:10" ht="14.25" customHeight="1" x14ac:dyDescent="0.2">
      <c r="A962" s="22"/>
      <c r="B962" s="14"/>
      <c r="C962" s="14"/>
      <c r="D962" s="14"/>
      <c r="E962" s="14"/>
      <c r="F962" s="14"/>
      <c r="G962" s="14"/>
      <c r="H962" s="14"/>
      <c r="I962" s="14"/>
      <c r="J962" s="14"/>
    </row>
    <row r="963" spans="1:10" ht="14.25" customHeight="1" x14ac:dyDescent="0.2">
      <c r="A963" s="22"/>
      <c r="B963" s="14"/>
      <c r="C963" s="14"/>
      <c r="D963" s="14"/>
      <c r="E963" s="14"/>
      <c r="F963" s="14"/>
      <c r="G963" s="14"/>
      <c r="H963" s="14"/>
      <c r="I963" s="14"/>
      <c r="J963" s="14"/>
    </row>
    <row r="964" spans="1:10" ht="14.25" customHeight="1" x14ac:dyDescent="0.2">
      <c r="A964" s="22"/>
      <c r="B964" s="14"/>
      <c r="C964" s="14"/>
      <c r="D964" s="14"/>
      <c r="E964" s="14"/>
      <c r="F964" s="14"/>
      <c r="G964" s="14"/>
      <c r="H964" s="14"/>
      <c r="I964" s="14"/>
      <c r="J964" s="14"/>
    </row>
    <row r="965" spans="1:10" ht="14.25" customHeight="1" x14ac:dyDescent="0.2">
      <c r="A965" s="22"/>
      <c r="B965" s="14"/>
      <c r="C965" s="14"/>
      <c r="D965" s="14"/>
      <c r="E965" s="14"/>
      <c r="F965" s="14"/>
      <c r="G965" s="14"/>
      <c r="H965" s="14"/>
      <c r="I965" s="14"/>
      <c r="J965" s="14"/>
    </row>
    <row r="966" spans="1:10" ht="14.25" customHeight="1" x14ac:dyDescent="0.2">
      <c r="A966" s="22"/>
      <c r="B966" s="14"/>
      <c r="C966" s="14"/>
      <c r="D966" s="14"/>
      <c r="E966" s="14"/>
      <c r="F966" s="14"/>
      <c r="G966" s="14"/>
      <c r="H966" s="14"/>
      <c r="I966" s="14"/>
      <c r="J966" s="14"/>
    </row>
    <row r="967" spans="1:10" ht="14.25" customHeight="1" x14ac:dyDescent="0.2">
      <c r="A967" s="22"/>
      <c r="B967" s="14"/>
      <c r="C967" s="14"/>
      <c r="D967" s="14"/>
      <c r="E967" s="14"/>
      <c r="F967" s="14"/>
      <c r="G967" s="14"/>
      <c r="H967" s="14"/>
      <c r="I967" s="14"/>
      <c r="J967" s="14"/>
    </row>
    <row r="968" spans="1:10" ht="14.25" customHeight="1" x14ac:dyDescent="0.2">
      <c r="A968" s="22"/>
      <c r="B968" s="14"/>
      <c r="C968" s="14"/>
      <c r="D968" s="14"/>
      <c r="E968" s="14"/>
      <c r="F968" s="14"/>
      <c r="G968" s="14"/>
      <c r="H968" s="14"/>
      <c r="I968" s="14"/>
      <c r="J968" s="14"/>
    </row>
    <row r="969" spans="1:10" ht="14.25" customHeight="1" x14ac:dyDescent="0.2">
      <c r="A969" s="22"/>
      <c r="B969" s="14"/>
      <c r="C969" s="14"/>
      <c r="D969" s="14"/>
      <c r="E969" s="14"/>
      <c r="F969" s="14"/>
      <c r="G969" s="14"/>
      <c r="H969" s="14"/>
      <c r="I969" s="14"/>
      <c r="J969" s="14"/>
    </row>
    <row r="970" spans="1:10" ht="14.25" customHeight="1" x14ac:dyDescent="0.2">
      <c r="A970" s="22"/>
      <c r="B970" s="14"/>
      <c r="C970" s="14"/>
      <c r="D970" s="14"/>
      <c r="E970" s="14"/>
      <c r="F970" s="14"/>
      <c r="G970" s="14"/>
      <c r="H970" s="14"/>
      <c r="I970" s="14"/>
      <c r="J970" s="14"/>
    </row>
    <row r="971" spans="1:10" ht="14.25" customHeight="1" x14ac:dyDescent="0.2">
      <c r="A971" s="22"/>
      <c r="B971" s="14"/>
      <c r="C971" s="14"/>
      <c r="D971" s="14"/>
      <c r="E971" s="14"/>
      <c r="F971" s="14"/>
      <c r="G971" s="14"/>
      <c r="H971" s="14"/>
      <c r="I971" s="14"/>
      <c r="J971" s="14"/>
    </row>
    <row r="972" spans="1:10" ht="14.25" customHeight="1" x14ac:dyDescent="0.2">
      <c r="A972" s="22"/>
      <c r="B972" s="14"/>
      <c r="C972" s="14"/>
      <c r="D972" s="14"/>
      <c r="E972" s="14"/>
      <c r="F972" s="14"/>
      <c r="G972" s="14"/>
      <c r="H972" s="14"/>
      <c r="I972" s="14"/>
      <c r="J972" s="14"/>
    </row>
    <row r="973" spans="1:10" ht="14.25" customHeight="1" x14ac:dyDescent="0.2">
      <c r="A973" s="22"/>
      <c r="B973" s="14"/>
      <c r="C973" s="14"/>
      <c r="D973" s="14"/>
      <c r="E973" s="14"/>
      <c r="F973" s="14"/>
      <c r="G973" s="14"/>
      <c r="H973" s="14"/>
      <c r="I973" s="14"/>
      <c r="J973" s="14"/>
    </row>
    <row r="974" spans="1:10" ht="14.25" customHeight="1" x14ac:dyDescent="0.2">
      <c r="A974" s="22"/>
      <c r="B974" s="14"/>
      <c r="C974" s="14"/>
      <c r="D974" s="14"/>
      <c r="E974" s="14"/>
      <c r="F974" s="14"/>
      <c r="G974" s="14"/>
      <c r="H974" s="14"/>
      <c r="I974" s="14"/>
      <c r="J974" s="14"/>
    </row>
    <row r="975" spans="1:10" ht="14.25" customHeight="1" x14ac:dyDescent="0.2">
      <c r="A975" s="22"/>
      <c r="B975" s="14"/>
      <c r="C975" s="14"/>
      <c r="D975" s="14"/>
      <c r="E975" s="14"/>
      <c r="F975" s="14"/>
      <c r="G975" s="14"/>
      <c r="H975" s="14"/>
      <c r="I975" s="14"/>
      <c r="J975" s="14"/>
    </row>
    <row r="976" spans="1:10" ht="14.25" customHeight="1" x14ac:dyDescent="0.2">
      <c r="A976" s="22"/>
      <c r="B976" s="14"/>
      <c r="C976" s="14"/>
      <c r="D976" s="14"/>
      <c r="E976" s="14"/>
      <c r="F976" s="14"/>
      <c r="G976" s="14"/>
      <c r="H976" s="14"/>
      <c r="I976" s="14"/>
      <c r="J976" s="14"/>
    </row>
    <row r="977" spans="1:10" ht="14.25" customHeight="1" x14ac:dyDescent="0.2">
      <c r="A977" s="22"/>
      <c r="B977" s="14"/>
      <c r="C977" s="14"/>
      <c r="D977" s="14"/>
      <c r="E977" s="14"/>
      <c r="F977" s="14"/>
      <c r="G977" s="14"/>
      <c r="H977" s="14"/>
      <c r="I977" s="14"/>
      <c r="J977" s="14"/>
    </row>
    <row r="978" spans="1:10" ht="14.25" customHeight="1" x14ac:dyDescent="0.2">
      <c r="A978" s="22"/>
      <c r="B978" s="14"/>
      <c r="C978" s="14"/>
      <c r="D978" s="14"/>
      <c r="E978" s="14"/>
      <c r="F978" s="14"/>
      <c r="G978" s="14"/>
      <c r="H978" s="14"/>
      <c r="I978" s="14"/>
      <c r="J978" s="14"/>
    </row>
    <row r="979" spans="1:10" ht="14.25" customHeight="1" x14ac:dyDescent="0.2">
      <c r="A979" s="22"/>
      <c r="B979" s="14"/>
      <c r="C979" s="14"/>
      <c r="D979" s="14"/>
      <c r="E979" s="14"/>
      <c r="F979" s="14"/>
      <c r="G979" s="14"/>
      <c r="H979" s="14"/>
      <c r="I979" s="14"/>
      <c r="J979" s="14"/>
    </row>
    <row r="980" spans="1:10" ht="14.25" customHeight="1" x14ac:dyDescent="0.2">
      <c r="A980" s="22"/>
      <c r="B980" s="14"/>
      <c r="C980" s="14"/>
      <c r="D980" s="14"/>
      <c r="E980" s="14"/>
      <c r="F980" s="14"/>
      <c r="G980" s="14"/>
      <c r="H980" s="14"/>
      <c r="I980" s="14"/>
      <c r="J980" s="14"/>
    </row>
    <row r="981" spans="1:10" ht="14.25" customHeight="1" x14ac:dyDescent="0.2">
      <c r="A981" s="22"/>
      <c r="B981" s="14"/>
      <c r="C981" s="14"/>
      <c r="D981" s="14"/>
      <c r="E981" s="14"/>
      <c r="F981" s="14"/>
      <c r="G981" s="14"/>
      <c r="H981" s="14"/>
      <c r="I981" s="14"/>
      <c r="J981" s="14"/>
    </row>
    <row r="982" spans="1:10" ht="14.25" customHeight="1" x14ac:dyDescent="0.2">
      <c r="A982" s="22"/>
      <c r="B982" s="14"/>
      <c r="C982" s="14"/>
      <c r="D982" s="14"/>
      <c r="E982" s="14"/>
      <c r="F982" s="14"/>
      <c r="G982" s="14"/>
      <c r="H982" s="14"/>
      <c r="I982" s="14"/>
      <c r="J982" s="14"/>
    </row>
    <row r="983" spans="1:10" ht="14.25" customHeight="1" x14ac:dyDescent="0.2">
      <c r="A983" s="22"/>
      <c r="B983" s="14"/>
      <c r="C983" s="14"/>
      <c r="D983" s="14"/>
      <c r="E983" s="14"/>
      <c r="F983" s="14"/>
      <c r="G983" s="14"/>
      <c r="H983" s="14"/>
      <c r="I983" s="14"/>
      <c r="J983" s="14"/>
    </row>
    <row r="984" spans="1:10" ht="14.25" customHeight="1" x14ac:dyDescent="0.2">
      <c r="A984" s="22"/>
      <c r="B984" s="14"/>
      <c r="C984" s="14"/>
      <c r="D984" s="14"/>
      <c r="E984" s="14"/>
      <c r="F984" s="14"/>
      <c r="G984" s="14"/>
      <c r="H984" s="14"/>
      <c r="I984" s="14"/>
      <c r="J984" s="14"/>
    </row>
    <row r="985" spans="1:10" ht="14.25" customHeight="1" x14ac:dyDescent="0.2">
      <c r="A985" s="22"/>
      <c r="B985" s="14"/>
      <c r="C985" s="14"/>
      <c r="D985" s="14"/>
      <c r="E985" s="14"/>
      <c r="F985" s="14"/>
      <c r="G985" s="14"/>
      <c r="H985" s="14"/>
      <c r="I985" s="14"/>
      <c r="J985" s="14"/>
    </row>
    <row r="986" spans="1:10" ht="14.25" customHeight="1" x14ac:dyDescent="0.2">
      <c r="A986" s="22"/>
      <c r="B986" s="14"/>
      <c r="C986" s="14"/>
      <c r="D986" s="14"/>
      <c r="E986" s="14"/>
      <c r="F986" s="14"/>
      <c r="G986" s="14"/>
      <c r="H986" s="14"/>
      <c r="I986" s="14"/>
      <c r="J986" s="14"/>
    </row>
    <row r="987" spans="1:10" ht="14.25" customHeight="1" x14ac:dyDescent="0.2">
      <c r="A987" s="22"/>
      <c r="B987" s="14"/>
      <c r="C987" s="14"/>
      <c r="D987" s="14"/>
      <c r="E987" s="14"/>
      <c r="F987" s="14"/>
      <c r="G987" s="14"/>
      <c r="H987" s="14"/>
      <c r="I987" s="14"/>
      <c r="J987" s="14"/>
    </row>
    <row r="988" spans="1:10" ht="14.25" customHeight="1" x14ac:dyDescent="0.2">
      <c r="A988" s="22"/>
      <c r="B988" s="14"/>
      <c r="C988" s="14"/>
      <c r="D988" s="14"/>
      <c r="E988" s="14"/>
      <c r="F988" s="14"/>
      <c r="G988" s="14"/>
      <c r="H988" s="14"/>
      <c r="I988" s="14"/>
      <c r="J988" s="14"/>
    </row>
    <row r="989" spans="1:10" ht="14.25" customHeight="1" x14ac:dyDescent="0.2">
      <c r="A989" s="22"/>
      <c r="B989" s="14"/>
      <c r="C989" s="14"/>
      <c r="D989" s="14"/>
      <c r="E989" s="14"/>
      <c r="F989" s="14"/>
      <c r="G989" s="14"/>
      <c r="H989" s="14"/>
      <c r="I989" s="14"/>
      <c r="J989" s="14"/>
    </row>
    <row r="990" spans="1:10" ht="14.25" customHeight="1" x14ac:dyDescent="0.2">
      <c r="A990" s="22"/>
      <c r="B990" s="14"/>
      <c r="C990" s="14"/>
      <c r="D990" s="14"/>
      <c r="E990" s="14"/>
      <c r="F990" s="14"/>
      <c r="G990" s="14"/>
      <c r="H990" s="14"/>
      <c r="I990" s="14"/>
      <c r="J990" s="14"/>
    </row>
    <row r="991" spans="1:10" ht="14.25" customHeight="1" x14ac:dyDescent="0.2">
      <c r="A991" s="22"/>
      <c r="B991" s="14"/>
      <c r="C991" s="14"/>
      <c r="D991" s="14"/>
      <c r="E991" s="14"/>
      <c r="F991" s="14"/>
      <c r="G991" s="14"/>
      <c r="H991" s="14"/>
      <c r="I991" s="14"/>
      <c r="J991" s="14"/>
    </row>
    <row r="992" spans="1:10" ht="14.25" customHeight="1" x14ac:dyDescent="0.2">
      <c r="A992" s="22"/>
      <c r="B992" s="14"/>
      <c r="C992" s="14"/>
      <c r="D992" s="14"/>
      <c r="E992" s="14"/>
      <c r="F992" s="14"/>
      <c r="G992" s="14"/>
      <c r="H992" s="14"/>
      <c r="I992" s="14"/>
      <c r="J992" s="14"/>
    </row>
    <row r="993" spans="1:10" ht="14.25" customHeight="1" x14ac:dyDescent="0.2">
      <c r="A993" s="22"/>
      <c r="B993" s="14"/>
      <c r="C993" s="14"/>
      <c r="D993" s="14"/>
      <c r="E993" s="14"/>
      <c r="F993" s="14"/>
      <c r="G993" s="14"/>
      <c r="H993" s="14"/>
      <c r="I993" s="14"/>
      <c r="J993" s="14"/>
    </row>
    <row r="994" spans="1:10" ht="14.25" customHeight="1" x14ac:dyDescent="0.2">
      <c r="A994" s="22"/>
      <c r="B994" s="14"/>
      <c r="C994" s="14"/>
      <c r="D994" s="14"/>
      <c r="E994" s="14"/>
      <c r="F994" s="14"/>
      <c r="G994" s="14"/>
      <c r="H994" s="14"/>
      <c r="I994" s="14"/>
      <c r="J994" s="14"/>
    </row>
    <row r="995" spans="1:10" ht="14.25" customHeight="1" x14ac:dyDescent="0.2">
      <c r="A995" s="22"/>
      <c r="B995" s="14"/>
      <c r="C995" s="14"/>
      <c r="D995" s="14"/>
      <c r="E995" s="14"/>
      <c r="F995" s="14"/>
      <c r="G995" s="14"/>
      <c r="H995" s="14"/>
      <c r="I995" s="14"/>
      <c r="J995" s="14"/>
    </row>
    <row r="996" spans="1:10" ht="14.25" customHeight="1" x14ac:dyDescent="0.2">
      <c r="A996" s="22"/>
      <c r="B996" s="14"/>
      <c r="C996" s="14"/>
      <c r="D996" s="14"/>
      <c r="E996" s="14"/>
      <c r="F996" s="14"/>
      <c r="G996" s="14"/>
      <c r="H996" s="14"/>
      <c r="I996" s="14"/>
      <c r="J996" s="14"/>
    </row>
    <row r="997" spans="1:10" ht="14.25" customHeight="1" x14ac:dyDescent="0.2">
      <c r="A997" s="22"/>
      <c r="B997" s="14"/>
      <c r="C997" s="14"/>
      <c r="D997" s="14"/>
      <c r="E997" s="14"/>
      <c r="F997" s="14"/>
      <c r="G997" s="14"/>
      <c r="H997" s="14"/>
      <c r="I997" s="14"/>
      <c r="J997" s="14"/>
    </row>
    <row r="998" spans="1:10" ht="14.25" customHeight="1" x14ac:dyDescent="0.2">
      <c r="A998" s="22"/>
      <c r="B998" s="14"/>
      <c r="C998" s="14"/>
      <c r="D998" s="14"/>
      <c r="E998" s="14"/>
      <c r="F998" s="14"/>
      <c r="G998" s="14"/>
      <c r="H998" s="14"/>
      <c r="I998" s="14"/>
      <c r="J998" s="14"/>
    </row>
    <row r="999" spans="1:10" ht="14.25" customHeight="1" x14ac:dyDescent="0.2">
      <c r="A999" s="22"/>
      <c r="B999" s="14"/>
      <c r="C999" s="14"/>
      <c r="D999" s="14"/>
      <c r="E999" s="14"/>
      <c r="F999" s="14"/>
      <c r="G999" s="14"/>
      <c r="H999" s="14"/>
      <c r="I999" s="14"/>
      <c r="J999" s="14"/>
    </row>
    <row r="1000" spans="1:10" ht="14.25" customHeight="1" x14ac:dyDescent="0.2">
      <c r="A1000" s="22"/>
      <c r="B1000" s="14"/>
      <c r="C1000" s="14"/>
      <c r="D1000" s="14"/>
      <c r="E1000" s="14"/>
      <c r="F1000" s="14"/>
      <c r="G1000" s="14"/>
      <c r="H1000" s="14"/>
      <c r="I1000" s="14"/>
      <c r="J1000" s="14"/>
    </row>
    <row r="1001" spans="1:10" ht="14.25" customHeight="1" x14ac:dyDescent="0.2">
      <c r="A1001" s="22"/>
      <c r="B1001" s="14"/>
      <c r="C1001" s="14"/>
      <c r="D1001" s="14"/>
      <c r="E1001" s="14"/>
      <c r="F1001" s="14"/>
      <c r="G1001" s="14"/>
      <c r="H1001" s="14"/>
      <c r="I1001" s="14"/>
      <c r="J1001" s="14"/>
    </row>
    <row r="1002" spans="1:10" ht="14.25" customHeight="1" x14ac:dyDescent="0.2">
      <c r="A1002" s="22"/>
      <c r="B1002" s="14"/>
      <c r="C1002" s="14"/>
      <c r="D1002" s="14"/>
      <c r="E1002" s="14"/>
      <c r="F1002" s="14"/>
      <c r="G1002" s="14"/>
      <c r="H1002" s="14"/>
      <c r="I1002" s="14"/>
      <c r="J1002" s="14"/>
    </row>
    <row r="1003" spans="1:10" ht="14.25" customHeight="1" x14ac:dyDescent="0.2">
      <c r="A1003" s="22"/>
      <c r="B1003" s="14"/>
      <c r="C1003" s="14"/>
      <c r="D1003" s="14"/>
      <c r="E1003" s="14"/>
      <c r="F1003" s="14"/>
      <c r="G1003" s="14"/>
      <c r="H1003" s="14"/>
      <c r="I1003" s="14"/>
      <c r="J1003" s="14"/>
    </row>
    <row r="1004" spans="1:10" ht="14.25" customHeight="1" x14ac:dyDescent="0.2">
      <c r="A1004" s="22"/>
      <c r="B1004" s="14"/>
      <c r="C1004" s="14"/>
      <c r="D1004" s="14"/>
      <c r="E1004" s="14"/>
      <c r="F1004" s="14"/>
      <c r="G1004" s="14"/>
      <c r="H1004" s="14"/>
      <c r="I1004" s="14"/>
      <c r="J1004" s="14"/>
    </row>
    <row r="1005" spans="1:10" ht="14.25" customHeight="1" x14ac:dyDescent="0.2">
      <c r="A1005" s="22"/>
      <c r="B1005" s="14"/>
      <c r="C1005" s="14"/>
      <c r="D1005" s="14"/>
      <c r="E1005" s="14"/>
      <c r="F1005" s="14"/>
      <c r="G1005" s="14"/>
      <c r="H1005" s="14"/>
      <c r="I1005" s="14"/>
      <c r="J1005" s="14"/>
    </row>
    <row r="1006" spans="1:10" ht="14.25" customHeight="1" x14ac:dyDescent="0.2">
      <c r="A1006" s="22"/>
      <c r="B1006" s="14"/>
      <c r="C1006" s="14"/>
      <c r="D1006" s="14"/>
      <c r="E1006" s="14"/>
      <c r="F1006" s="14"/>
      <c r="G1006" s="14"/>
      <c r="H1006" s="14"/>
      <c r="I1006" s="14"/>
      <c r="J1006" s="14"/>
    </row>
    <row r="1007" spans="1:10" ht="14.25" customHeight="1" x14ac:dyDescent="0.2">
      <c r="A1007" s="22"/>
      <c r="B1007" s="14"/>
      <c r="C1007" s="14"/>
      <c r="D1007" s="14"/>
      <c r="E1007" s="14"/>
      <c r="F1007" s="14"/>
      <c r="G1007" s="14"/>
      <c r="H1007" s="14"/>
      <c r="I1007" s="14"/>
      <c r="J1007" s="14"/>
    </row>
    <row r="1008" spans="1:10" ht="14.25" customHeight="1" x14ac:dyDescent="0.2">
      <c r="A1008" s="22"/>
      <c r="B1008" s="14"/>
      <c r="C1008" s="14"/>
      <c r="D1008" s="14"/>
      <c r="E1008" s="14"/>
      <c r="F1008" s="14"/>
      <c r="G1008" s="14"/>
      <c r="H1008" s="14"/>
      <c r="I1008" s="14"/>
      <c r="J1008" s="14"/>
    </row>
    <row r="1009" spans="1:10" ht="14.25" customHeight="1" x14ac:dyDescent="0.2">
      <c r="A1009" s="22"/>
      <c r="B1009" s="14"/>
      <c r="C1009" s="14"/>
      <c r="D1009" s="14"/>
      <c r="E1009" s="14"/>
      <c r="F1009" s="14"/>
      <c r="G1009" s="14"/>
      <c r="H1009" s="14"/>
      <c r="I1009" s="14"/>
      <c r="J1009" s="14"/>
    </row>
    <row r="1010" spans="1:10" ht="14.25" customHeight="1" x14ac:dyDescent="0.2">
      <c r="A1010" s="22"/>
      <c r="B1010" s="14"/>
      <c r="C1010" s="14"/>
      <c r="D1010" s="14"/>
      <c r="E1010" s="14"/>
      <c r="F1010" s="14"/>
      <c r="G1010" s="14"/>
      <c r="H1010" s="14"/>
      <c r="I1010" s="14"/>
      <c r="J1010" s="14"/>
    </row>
    <row r="1011" spans="1:10" ht="14.25" customHeight="1" x14ac:dyDescent="0.2">
      <c r="A1011" s="22"/>
      <c r="B1011" s="14"/>
      <c r="C1011" s="14"/>
      <c r="D1011" s="14"/>
      <c r="E1011" s="14"/>
      <c r="F1011" s="14"/>
      <c r="G1011" s="14"/>
      <c r="H1011" s="14"/>
      <c r="I1011" s="14"/>
      <c r="J1011" s="14"/>
    </row>
    <row r="1012" spans="1:10" ht="14.25" customHeight="1" x14ac:dyDescent="0.2">
      <c r="A1012" s="22"/>
      <c r="B1012" s="14"/>
      <c r="C1012" s="14"/>
      <c r="D1012" s="14"/>
      <c r="E1012" s="14"/>
      <c r="F1012" s="14"/>
      <c r="G1012" s="14"/>
      <c r="H1012" s="14"/>
      <c r="I1012" s="14"/>
      <c r="J1012" s="14"/>
    </row>
    <row r="1013" spans="1:10" ht="14.25" customHeight="1" x14ac:dyDescent="0.2">
      <c r="A1013" s="22"/>
      <c r="B1013" s="14"/>
      <c r="C1013" s="14"/>
      <c r="D1013" s="14"/>
      <c r="E1013" s="14"/>
      <c r="F1013" s="14"/>
      <c r="G1013" s="14"/>
      <c r="H1013" s="14"/>
      <c r="I1013" s="14"/>
      <c r="J1013" s="14"/>
    </row>
    <row r="1014" spans="1:10" ht="14.25" customHeight="1" x14ac:dyDescent="0.2">
      <c r="A1014" s="22"/>
      <c r="B1014" s="14"/>
      <c r="C1014" s="14"/>
      <c r="D1014" s="14"/>
      <c r="E1014" s="14"/>
      <c r="F1014" s="14"/>
      <c r="G1014" s="14"/>
      <c r="H1014" s="14"/>
      <c r="I1014" s="14"/>
      <c r="J1014" s="14"/>
    </row>
    <row r="1015" spans="1:10" ht="14.25" customHeight="1" x14ac:dyDescent="0.2">
      <c r="A1015" s="22"/>
      <c r="B1015" s="14"/>
      <c r="C1015" s="14"/>
      <c r="D1015" s="14"/>
      <c r="E1015" s="14"/>
      <c r="F1015" s="14"/>
      <c r="G1015" s="14"/>
      <c r="H1015" s="14"/>
      <c r="I1015" s="14"/>
      <c r="J1015" s="14"/>
    </row>
    <row r="1016" spans="1:10" ht="14.25" customHeight="1" x14ac:dyDescent="0.2">
      <c r="A1016" s="22"/>
      <c r="B1016" s="14"/>
      <c r="C1016" s="14"/>
      <c r="D1016" s="14"/>
      <c r="E1016" s="14"/>
      <c r="F1016" s="14"/>
      <c r="G1016" s="14"/>
      <c r="H1016" s="14"/>
      <c r="I1016" s="14"/>
      <c r="J1016" s="14"/>
    </row>
    <row r="1017" spans="1:10" ht="14.25" customHeight="1" x14ac:dyDescent="0.2">
      <c r="A1017" s="22"/>
      <c r="B1017" s="14"/>
      <c r="C1017" s="14"/>
      <c r="D1017" s="14"/>
      <c r="E1017" s="14"/>
      <c r="F1017" s="14"/>
      <c r="G1017" s="14"/>
      <c r="H1017" s="14"/>
      <c r="I1017" s="14"/>
      <c r="J1017" s="14"/>
    </row>
    <row r="1018" spans="1:10" ht="12.75" hidden="1" customHeight="1" x14ac:dyDescent="0.2">
      <c r="A1018" s="22"/>
      <c r="B1018" s="14"/>
    </row>
    <row r="1019" spans="1:10" ht="12.75" hidden="1" customHeight="1" x14ac:dyDescent="0.2">
      <c r="A1019" s="22"/>
    </row>
    <row r="1020" spans="1:10" ht="12.75" customHeight="1" x14ac:dyDescent="0.2"/>
    <row r="1021" spans="1:10" ht="12.75" customHeight="1" x14ac:dyDescent="0.2"/>
    <row r="1022" spans="1:10" ht="12.75" customHeight="1" x14ac:dyDescent="0.2"/>
    <row r="1023" spans="1:10" ht="12.75" customHeight="1" x14ac:dyDescent="0.2"/>
    <row r="1024" spans="1:10" ht="12.75" customHeight="1" x14ac:dyDescent="0.2"/>
    <row r="1025" ht="12.75" customHeight="1" x14ac:dyDescent="0.2"/>
    <row r="1026" ht="12.75" customHeight="1" x14ac:dyDescent="0.2"/>
  </sheetData>
  <sheetProtection algorithmName="SHA-512" hashValue="HGKXm6f840BJhDM0ESEy+7q2PnAacYcX1UBv06oHCvsnEHcadYzBlz0eDN+Yifs3Y2fTRq2o592jXsjk7vUA1g==" saltValue="Ttpu8qiTSpffqyPOa9ZhGg==" spinCount="100000" sheet="1" objects="1" scenarios="1"/>
  <mergeCells count="3">
    <mergeCell ref="A1:D1"/>
    <mergeCell ref="I1:O2"/>
    <mergeCell ref="A3:D3"/>
  </mergeCells>
  <conditionalFormatting sqref="B5:J5 C6:J6">
    <cfRule type="containsErrors" dxfId="8" priority="3" stopIfTrue="1">
      <formula>ISERROR(B5)</formula>
    </cfRule>
  </conditionalFormatting>
  <conditionalFormatting sqref="D5:D6">
    <cfRule type="containsErrors" dxfId="7" priority="2" stopIfTrue="1">
      <formula>ISERROR(D5)</formula>
    </cfRule>
  </conditionalFormatting>
  <conditionalFormatting sqref="I1 I4 H2:H4 E1:G1">
    <cfRule type="containsErrors" dxfId="6" priority="1" stopIfTrue="1">
      <formula>ISERROR(E1)</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020"/>
  <sheetViews>
    <sheetView showZeros="0" zoomScaleNormal="100" workbookViewId="0">
      <pane ySplit="7" topLeftCell="A8" activePane="bottomLeft" state="frozen"/>
      <selection activeCell="C34" sqref="C34"/>
      <selection pane="bottomLeft" activeCell="C3" sqref="C3"/>
    </sheetView>
  </sheetViews>
  <sheetFormatPr defaultColWidth="0" defaultRowHeight="0" customHeight="1" zeroHeight="1" x14ac:dyDescent="0.2"/>
  <cols>
    <col min="1" max="1" width="11.42578125" style="30" customWidth="1"/>
    <col min="2" max="2" width="13.85546875" style="13" bestFit="1" customWidth="1"/>
    <col min="3" max="3" width="24.7109375" style="13" customWidth="1"/>
    <col min="4" max="4" width="9.42578125" style="13" hidden="1" customWidth="1"/>
    <col min="5" max="6" width="10.7109375" style="13" customWidth="1"/>
    <col min="7" max="7" width="10.85546875" style="13" customWidth="1"/>
    <col min="8" max="8" width="10.140625" style="13" customWidth="1"/>
    <col min="9" max="9" width="65.140625" style="13" customWidth="1"/>
    <col min="10" max="21" width="0" style="13" hidden="1" customWidth="1"/>
    <col min="22" max="255" width="10.85546875" style="13" hidden="1" customWidth="1"/>
    <col min="256" max="256" width="27.140625" style="13" hidden="1" customWidth="1"/>
    <col min="257" max="16384" width="10.85546875" style="13" hidden="1"/>
  </cols>
  <sheetData>
    <row r="1" spans="1:9" ht="57" customHeight="1" x14ac:dyDescent="0.2">
      <c r="A1" s="52" t="s">
        <v>21</v>
      </c>
      <c r="B1" s="52"/>
      <c r="C1" s="52"/>
      <c r="D1" s="52"/>
      <c r="E1" s="14"/>
      <c r="F1" s="14"/>
      <c r="G1" s="14"/>
      <c r="H1" s="14"/>
      <c r="I1" s="14"/>
    </row>
    <row r="2" spans="1:9" ht="12.75" customHeight="1" x14ac:dyDescent="0.2">
      <c r="A2" s="55" t="s">
        <v>4</v>
      </c>
      <c r="B2" s="56"/>
      <c r="C2" s="56"/>
      <c r="D2" s="56"/>
      <c r="E2" s="18"/>
      <c r="F2" s="18"/>
      <c r="G2" s="18"/>
      <c r="H2" s="17"/>
      <c r="I2" s="17"/>
    </row>
    <row r="3" spans="1:9" ht="12.75" x14ac:dyDescent="0.2">
      <c r="A3" s="18" t="s">
        <v>3</v>
      </c>
      <c r="B3" s="16"/>
      <c r="C3" s="16"/>
      <c r="D3" s="16"/>
      <c r="E3" s="16"/>
      <c r="F3" s="16"/>
      <c r="G3" s="16"/>
      <c r="H3" s="17"/>
      <c r="I3" s="17"/>
    </row>
    <row r="4" spans="1:9" ht="12.75" x14ac:dyDescent="0.2">
      <c r="A4" s="32"/>
      <c r="B4" s="32"/>
      <c r="C4" s="25" t="s">
        <v>11</v>
      </c>
      <c r="D4" s="33"/>
      <c r="E4" s="14"/>
      <c r="F4" s="17"/>
      <c r="G4" s="21"/>
      <c r="H4" s="17"/>
      <c r="I4" s="17"/>
    </row>
    <row r="5" spans="1:9" ht="12.75" customHeight="1" x14ac:dyDescent="0.2">
      <c r="A5" s="34" t="s">
        <v>2</v>
      </c>
      <c r="B5" s="35" t="s">
        <v>9</v>
      </c>
      <c r="C5" s="35" t="s">
        <v>23</v>
      </c>
      <c r="D5" s="51" t="s">
        <v>12</v>
      </c>
      <c r="F5" s="17"/>
      <c r="G5" s="21"/>
      <c r="H5" s="17"/>
      <c r="I5" s="17"/>
    </row>
    <row r="6" spans="1:9" ht="12.75" customHeight="1" x14ac:dyDescent="0.2">
      <c r="A6" s="36">
        <f>Weekoverzicht!B7</f>
        <v>44927</v>
      </c>
      <c r="B6" s="3">
        <v>52</v>
      </c>
      <c r="C6" s="4">
        <f>0.00001</f>
        <v>1.0000000000000001E-5</v>
      </c>
      <c r="D6" s="14"/>
      <c r="E6" s="14"/>
      <c r="F6" s="17"/>
      <c r="G6" s="21"/>
      <c r="H6" s="17"/>
      <c r="I6" s="17"/>
    </row>
    <row r="7" spans="1:9" ht="12.75" customHeight="1" x14ac:dyDescent="0.2">
      <c r="A7" s="36">
        <f>Weekoverzicht!B8</f>
        <v>44934</v>
      </c>
      <c r="B7" s="3">
        <v>1</v>
      </c>
      <c r="C7" s="4">
        <f>IF(D7=0,0.0000001,IF(D7="","",D7))</f>
        <v>2.2019334049410144E-3</v>
      </c>
      <c r="D7" s="50">
        <f>IF(Weekoverzicht!E8="","",(VLOOKUP(B7,Weekoverzicht!$C$6:$G$59,2)/(Dagoverzicht!$G$7)-1))</f>
        <v>2.2019334049410144E-3</v>
      </c>
      <c r="E7" s="38"/>
      <c r="F7" s="17"/>
      <c r="G7" s="17"/>
      <c r="H7" s="17"/>
      <c r="I7" s="17"/>
    </row>
    <row r="8" spans="1:9" ht="12.75" x14ac:dyDescent="0.2">
      <c r="A8" s="36">
        <f>Weekoverzicht!B9</f>
        <v>44941</v>
      </c>
      <c r="B8" s="3">
        <v>2</v>
      </c>
      <c r="C8" s="4">
        <f t="shared" ref="C8:C58" si="0">IF(D8=0,0.0000001,IF(D8="","",D8))</f>
        <v>-6.686358754027788E-3</v>
      </c>
      <c r="D8" s="50">
        <f>IF(Weekoverzicht!E9="","",(VLOOKUP(B8,Weekoverzicht!$C$6:$G$59,2)/(Dagoverzicht!$G$7)-1))</f>
        <v>-6.686358754027788E-3</v>
      </c>
      <c r="E8" s="38"/>
      <c r="F8" s="17"/>
      <c r="G8" s="17"/>
      <c r="H8" s="17"/>
      <c r="I8" s="17"/>
    </row>
    <row r="9" spans="1:9" ht="12.75" x14ac:dyDescent="0.2">
      <c r="A9" s="36">
        <f>Weekoverzicht!B10</f>
        <v>44948</v>
      </c>
      <c r="B9" s="3">
        <v>3</v>
      </c>
      <c r="C9" s="4">
        <f t="shared" si="0"/>
        <v>-4.4772645900466035E-3</v>
      </c>
      <c r="D9" s="50">
        <f>IF(Weekoverzicht!E10="","",(VLOOKUP(B9,Weekoverzicht!$C$6:$G$59,2)/(Dagoverzicht!$G$7)-1))</f>
        <v>-4.4772645900466035E-3</v>
      </c>
      <c r="E9" s="14"/>
      <c r="F9" s="17"/>
      <c r="G9" s="17"/>
      <c r="H9" s="17"/>
      <c r="I9" s="17"/>
    </row>
    <row r="10" spans="1:9" ht="12.75" customHeight="1" x14ac:dyDescent="0.2">
      <c r="A10" s="36">
        <f>Weekoverzicht!B11</f>
        <v>44955</v>
      </c>
      <c r="B10" s="3">
        <v>4</v>
      </c>
      <c r="C10" s="4">
        <f t="shared" si="0"/>
        <v>1.5497672753312042E-2</v>
      </c>
      <c r="D10" s="50">
        <f>IF(Weekoverzicht!E11="","",(VLOOKUP(B10,Weekoverzicht!$C$6:$G$59,2)/(Dagoverzicht!$G$7)-1))</f>
        <v>1.5497672753312042E-2</v>
      </c>
      <c r="E10" s="14"/>
      <c r="F10" s="17"/>
      <c r="G10" s="17"/>
      <c r="H10" s="17"/>
      <c r="I10" s="17"/>
    </row>
    <row r="11" spans="1:9" ht="12.75" x14ac:dyDescent="0.2">
      <c r="A11" s="36">
        <f>Weekoverzicht!B12</f>
        <v>44962</v>
      </c>
      <c r="B11" s="3">
        <v>5</v>
      </c>
      <c r="C11" s="4">
        <f t="shared" si="0"/>
        <v>-7.7246688148946419E-4</v>
      </c>
      <c r="D11" s="50">
        <f>IF(Weekoverzicht!E12="","",(VLOOKUP(B11,Weekoverzicht!$C$6:$G$59,2)/(Dagoverzicht!$G$7)-1))</f>
        <v>-7.7246688148946419E-4</v>
      </c>
      <c r="E11" s="14"/>
      <c r="F11" s="39"/>
      <c r="G11" s="17"/>
      <c r="H11" s="17"/>
      <c r="I11" s="17"/>
    </row>
    <row r="12" spans="1:9" ht="12.75" x14ac:dyDescent="0.2">
      <c r="A12" s="36">
        <f>Weekoverzicht!B13</f>
        <v>44969</v>
      </c>
      <c r="B12" s="3">
        <v>6</v>
      </c>
      <c r="C12" s="4">
        <f t="shared" si="0"/>
        <v>-4.1458109559613376E-2</v>
      </c>
      <c r="D12" s="50">
        <f>IF(Weekoverzicht!E13="","",(VLOOKUP(B12,Weekoverzicht!$C$6:$G$59,2)/(Dagoverzicht!$G$7)-1))</f>
        <v>-4.1458109559613376E-2</v>
      </c>
      <c r="E12" s="40"/>
      <c r="F12" s="41"/>
      <c r="G12" s="14"/>
      <c r="H12" s="14"/>
      <c r="I12" s="14"/>
    </row>
    <row r="13" spans="1:9" ht="12.75" x14ac:dyDescent="0.2">
      <c r="A13" s="36">
        <f>Weekoverzicht!B14</f>
        <v>44976</v>
      </c>
      <c r="B13" s="3">
        <v>7</v>
      </c>
      <c r="C13" s="4">
        <f t="shared" si="0"/>
        <v>-5.9217687074829772E-2</v>
      </c>
      <c r="D13" s="50">
        <f>IF(Weekoverzicht!E14="","",(VLOOKUP(B13,Weekoverzicht!$C$6:$G$59,2)/(Dagoverzicht!$G$7)-1))</f>
        <v>-5.9217687074829772E-2</v>
      </c>
      <c r="E13" s="14"/>
      <c r="F13" s="42"/>
      <c r="G13" s="14"/>
      <c r="H13" s="14"/>
      <c r="I13" s="14"/>
    </row>
    <row r="14" spans="1:9" ht="12.75" x14ac:dyDescent="0.2">
      <c r="A14" s="36">
        <f>Weekoverzicht!B15</f>
        <v>44983</v>
      </c>
      <c r="B14" s="3">
        <v>8</v>
      </c>
      <c r="C14" s="4">
        <f t="shared" si="0"/>
        <v>-6.9557823129251628E-2</v>
      </c>
      <c r="D14" s="50">
        <f>IF(Weekoverzicht!E15="","",(VLOOKUP(B14,Weekoverzicht!$C$6:$G$59,2)/(Dagoverzicht!$G$7)-1))</f>
        <v>-6.9557823129251628E-2</v>
      </c>
      <c r="E14" s="14"/>
      <c r="F14" s="17"/>
      <c r="G14" s="14"/>
      <c r="H14" s="14"/>
      <c r="I14" s="14"/>
    </row>
    <row r="15" spans="1:9" ht="12.75" x14ac:dyDescent="0.2">
      <c r="A15" s="36">
        <f>Weekoverzicht!B16</f>
        <v>44990</v>
      </c>
      <c r="B15" s="3">
        <v>9</v>
      </c>
      <c r="C15" s="4">
        <f t="shared" si="0"/>
        <v>-6.1432151808091584E-2</v>
      </c>
      <c r="D15" s="50">
        <f>IF(Weekoverzicht!E16="","",(VLOOKUP(B15,Weekoverzicht!$C$6:$G$59,2)/(Dagoverzicht!$G$7)-1))</f>
        <v>-6.1432151808091584E-2</v>
      </c>
      <c r="E15" s="14"/>
      <c r="F15" s="17"/>
      <c r="G15" s="17"/>
      <c r="H15" s="14"/>
      <c r="I15" s="14"/>
    </row>
    <row r="16" spans="1:9" ht="12.75" x14ac:dyDescent="0.2">
      <c r="A16" s="36">
        <f>Weekoverzicht!B17</f>
        <v>44997</v>
      </c>
      <c r="B16" s="3">
        <v>10</v>
      </c>
      <c r="C16" s="4">
        <f t="shared" si="0"/>
        <v>-6.1430361618331597E-2</v>
      </c>
      <c r="D16" s="50">
        <f>IF(Weekoverzicht!E17="","",(VLOOKUP(B16,Weekoverzicht!$C$6:$G$59,2)/(Dagoverzicht!$G$7)-1))</f>
        <v>-6.1430361618331597E-2</v>
      </c>
      <c r="E16" s="14"/>
      <c r="F16" s="17"/>
      <c r="G16" s="17"/>
      <c r="H16" s="14"/>
      <c r="I16" s="14"/>
    </row>
    <row r="17" spans="1:9" ht="12.75" x14ac:dyDescent="0.2">
      <c r="A17" s="36">
        <f>Weekoverzicht!B18</f>
        <v>45004</v>
      </c>
      <c r="B17" s="3">
        <v>11</v>
      </c>
      <c r="C17" s="4">
        <f t="shared" si="0"/>
        <v>-8.954529180093096E-2</v>
      </c>
      <c r="D17" s="50">
        <f>IF(Weekoverzicht!E18="","",(VLOOKUP(B17,Weekoverzicht!$C$6:$G$59,2)/(Dagoverzicht!$G$7)-1))</f>
        <v>-8.954529180093096E-2</v>
      </c>
      <c r="E17" s="14"/>
      <c r="F17" s="17"/>
      <c r="G17" s="17"/>
      <c r="H17" s="14"/>
      <c r="I17" s="14"/>
    </row>
    <row r="18" spans="1:9" ht="12.75" x14ac:dyDescent="0.2">
      <c r="A18" s="36">
        <f>Weekoverzicht!B19</f>
        <v>45011</v>
      </c>
      <c r="B18" s="3">
        <v>12</v>
      </c>
      <c r="C18" s="4">
        <f t="shared" si="0"/>
        <v>-9.027568922305762E-2</v>
      </c>
      <c r="D18" s="50">
        <f>IF(Weekoverzicht!E19="","",(VLOOKUP(B18,Weekoverzicht!$C$6:$G$59,2)/(Dagoverzicht!$G$7)-1))</f>
        <v>-9.027568922305762E-2</v>
      </c>
      <c r="E18" s="14"/>
      <c r="F18" s="17"/>
      <c r="G18" s="17"/>
      <c r="H18" s="14"/>
      <c r="I18" s="14"/>
    </row>
    <row r="19" spans="1:9" ht="12.75" x14ac:dyDescent="0.2">
      <c r="A19" s="36">
        <f>Weekoverzicht!B20</f>
        <v>45018</v>
      </c>
      <c r="B19" s="3">
        <v>13</v>
      </c>
      <c r="C19" s="4">
        <f t="shared" si="0"/>
        <v>-8.5827067669172807E-2</v>
      </c>
      <c r="D19" s="50">
        <f>IF(Weekoverzicht!E20="","",(VLOOKUP(B19,Weekoverzicht!$C$6:$G$59,2)/(Dagoverzicht!$G$7)-1))</f>
        <v>-8.5827067669172807E-2</v>
      </c>
      <c r="E19" s="14"/>
      <c r="F19" s="17"/>
      <c r="G19" s="14"/>
      <c r="H19" s="14"/>
      <c r="I19" s="14"/>
    </row>
    <row r="20" spans="1:9" ht="12.75" x14ac:dyDescent="0.2">
      <c r="A20" s="36">
        <f>Weekoverzicht!B21</f>
        <v>45025</v>
      </c>
      <c r="B20" s="3">
        <v>14</v>
      </c>
      <c r="C20" s="4">
        <f t="shared" si="0"/>
        <v>-8.36287146437521E-2</v>
      </c>
      <c r="D20" s="50">
        <f>IF(Weekoverzicht!E21="","",(VLOOKUP(B20,Weekoverzicht!$C$6:$G$59,2)/(Dagoverzicht!$G$7)-1))</f>
        <v>-8.36287146437521E-2</v>
      </c>
      <c r="E20" s="14"/>
      <c r="F20" s="14"/>
      <c r="G20" s="14"/>
      <c r="H20" s="14"/>
      <c r="I20" s="14"/>
    </row>
    <row r="21" spans="1:9" ht="12.75" x14ac:dyDescent="0.2">
      <c r="A21" s="36">
        <f>Weekoverzicht!B22</f>
        <v>45032</v>
      </c>
      <c r="B21" s="3">
        <v>15</v>
      </c>
      <c r="C21" s="4">
        <f t="shared" si="0"/>
        <v>-9.1765127103472843E-2</v>
      </c>
      <c r="D21" s="50">
        <f>IF(Weekoverzicht!E22="","",(VLOOKUP(B21,Weekoverzicht!$C$6:$G$59,2)/(Dagoverzicht!$G$7)-1))</f>
        <v>-9.1765127103472843E-2</v>
      </c>
      <c r="E21" s="14"/>
      <c r="F21" s="14"/>
      <c r="G21" s="14"/>
      <c r="H21" s="14"/>
      <c r="I21" s="14"/>
    </row>
    <row r="22" spans="1:9" ht="12.75" x14ac:dyDescent="0.2">
      <c r="A22" s="36">
        <f>Weekoverzicht!B23</f>
        <v>45039</v>
      </c>
      <c r="B22" s="3">
        <v>16</v>
      </c>
      <c r="C22" s="4">
        <f t="shared" si="0"/>
        <v>-0.10730397422126758</v>
      </c>
      <c r="D22" s="50">
        <f>IF(Weekoverzicht!E23="","",(VLOOKUP(B22,Weekoverzicht!$C$6:$G$59,2)/(Dagoverzicht!$G$7)-1))</f>
        <v>-0.10730397422126758</v>
      </c>
      <c r="E22" s="14"/>
      <c r="F22" s="14"/>
      <c r="G22" s="14"/>
      <c r="H22" s="14"/>
      <c r="I22" s="14"/>
    </row>
    <row r="23" spans="1:9" ht="12.75" x14ac:dyDescent="0.2">
      <c r="A23" s="36">
        <f>Weekoverzicht!B24</f>
        <v>45046</v>
      </c>
      <c r="B23" s="3">
        <v>17</v>
      </c>
      <c r="C23" s="4">
        <f t="shared" si="0"/>
        <v>-0.12430182599355521</v>
      </c>
      <c r="D23" s="50">
        <f>IF(Weekoverzicht!E24="","",(VLOOKUP(B23,Weekoverzicht!$C$6:$G$59,2)/(Dagoverzicht!$G$7)-1))</f>
        <v>-0.12430182599355521</v>
      </c>
      <c r="E23" s="14"/>
      <c r="F23" s="14"/>
      <c r="G23" s="14"/>
      <c r="H23" s="14"/>
      <c r="I23" s="14"/>
    </row>
    <row r="24" spans="1:9" ht="12.75" x14ac:dyDescent="0.2">
      <c r="A24" s="36">
        <f>Weekoverzicht!B25</f>
        <v>45053</v>
      </c>
      <c r="B24" s="3">
        <v>18</v>
      </c>
      <c r="C24" s="4">
        <f t="shared" si="0"/>
        <v>-0.14501432151808102</v>
      </c>
      <c r="D24" s="50">
        <f>IF(Weekoverzicht!E25="","",(VLOOKUP(B24,Weekoverzicht!$C$6:$G$59,2)/(Dagoverzicht!$G$7)-1))</f>
        <v>-0.14501432151808102</v>
      </c>
      <c r="E24" s="14"/>
      <c r="F24" s="14"/>
      <c r="G24" s="14"/>
      <c r="H24" s="14"/>
      <c r="I24" s="14"/>
    </row>
    <row r="25" spans="1:9" ht="12.75" x14ac:dyDescent="0.2">
      <c r="A25" s="36">
        <f>Weekoverzicht!B26</f>
        <v>45060</v>
      </c>
      <c r="B25" s="3">
        <v>19</v>
      </c>
      <c r="C25" s="4">
        <f t="shared" si="0"/>
        <v>-0.14573039742212657</v>
      </c>
      <c r="D25" s="50">
        <f>IF(Weekoverzicht!E26="","",(VLOOKUP(B25,Weekoverzicht!$C$6:$G$59,2)/(Dagoverzicht!$G$7)-1))</f>
        <v>-0.14573039742212657</v>
      </c>
      <c r="E25" s="14"/>
      <c r="F25" s="14"/>
      <c r="G25" s="14"/>
      <c r="H25" s="14"/>
      <c r="I25" s="14"/>
    </row>
    <row r="26" spans="1:9" ht="12.75" x14ac:dyDescent="0.2">
      <c r="A26" s="36">
        <f>Weekoverzicht!B27</f>
        <v>45067</v>
      </c>
      <c r="B26" s="3">
        <v>20</v>
      </c>
      <c r="C26" s="4">
        <f t="shared" si="0"/>
        <v>-0.14498746867167911</v>
      </c>
      <c r="D26" s="50">
        <f>IF(Weekoverzicht!E27="","",(VLOOKUP(B26,Weekoverzicht!$C$6:$G$59,2)/(Dagoverzicht!$G$7)-1))</f>
        <v>-0.14498746867167911</v>
      </c>
      <c r="E26" s="14"/>
      <c r="F26" s="14"/>
      <c r="G26" s="14"/>
      <c r="H26" s="14"/>
      <c r="I26" s="14"/>
    </row>
    <row r="27" spans="1:9" ht="12.75" x14ac:dyDescent="0.2">
      <c r="A27" s="36">
        <f>Weekoverzicht!B28</f>
        <v>45074</v>
      </c>
      <c r="B27" s="3">
        <v>21</v>
      </c>
      <c r="C27" s="4">
        <f t="shared" si="0"/>
        <v>-0.14131757966344438</v>
      </c>
      <c r="D27" s="50">
        <f>IF(Weekoverzicht!E28="","",(VLOOKUP(B27,Weekoverzicht!$C$6:$G$59,2)/(Dagoverzicht!$G$7)-1))</f>
        <v>-0.14131757966344438</v>
      </c>
      <c r="E27" s="14"/>
      <c r="F27" s="14"/>
      <c r="G27" s="14"/>
      <c r="H27" s="14"/>
      <c r="I27" s="14"/>
    </row>
    <row r="28" spans="1:9" ht="12.75" x14ac:dyDescent="0.2">
      <c r="A28" s="36">
        <f>Weekoverzicht!B29</f>
        <v>45081</v>
      </c>
      <c r="B28" s="3">
        <v>22</v>
      </c>
      <c r="C28" s="4">
        <f t="shared" si="0"/>
        <v>-0.14280343716433919</v>
      </c>
      <c r="D28" s="50">
        <f>IF(Weekoverzicht!E29="","",(VLOOKUP(B28,Weekoverzicht!$C$6:$G$59,2)/(Dagoverzicht!$G$7)-1))</f>
        <v>-0.14280343716433919</v>
      </c>
      <c r="E28" s="14"/>
      <c r="F28" s="14"/>
      <c r="G28" s="14"/>
      <c r="H28" s="14"/>
      <c r="I28" s="14"/>
    </row>
    <row r="29" spans="1:9" ht="12.75" x14ac:dyDescent="0.2">
      <c r="A29" s="36">
        <f>Weekoverzicht!B30</f>
        <v>45088</v>
      </c>
      <c r="B29" s="3">
        <v>23</v>
      </c>
      <c r="C29" s="4">
        <f t="shared" si="0"/>
        <v>-0.13762710347296825</v>
      </c>
      <c r="D29" s="50">
        <f>IF(Weekoverzicht!E30="","",(VLOOKUP(B29,Weekoverzicht!$C$6:$G$59,2)/(Dagoverzicht!$G$7)-1))</f>
        <v>-0.13762710347296825</v>
      </c>
      <c r="E29" s="14"/>
      <c r="F29" s="14"/>
      <c r="G29" s="14"/>
      <c r="H29" s="14"/>
      <c r="I29" s="14"/>
    </row>
    <row r="30" spans="1:9" ht="12.75" x14ac:dyDescent="0.2">
      <c r="A30" s="36">
        <f>Weekoverzicht!B31</f>
        <v>45095</v>
      </c>
      <c r="B30" s="3">
        <v>24</v>
      </c>
      <c r="C30" s="4">
        <f t="shared" si="0"/>
        <v>-0.13319459362692454</v>
      </c>
      <c r="D30" s="50">
        <f>IF(Weekoverzicht!E31="","",(VLOOKUP(B30,Weekoverzicht!$C$6:$G$59,2)/(Dagoverzicht!$G$7)-1))</f>
        <v>-0.13319459362692454</v>
      </c>
      <c r="E30" s="14"/>
      <c r="F30" s="14"/>
      <c r="G30" s="14"/>
      <c r="H30" s="14"/>
      <c r="I30" s="14"/>
    </row>
    <row r="31" spans="1:9" ht="12.75" x14ac:dyDescent="0.2">
      <c r="A31" s="36">
        <f>Weekoverzicht!B32</f>
        <v>45102</v>
      </c>
      <c r="B31" s="3">
        <v>25</v>
      </c>
      <c r="C31" s="4">
        <f t="shared" si="0"/>
        <v>-0.12579663444325095</v>
      </c>
      <c r="D31" s="50">
        <f>IF(Weekoverzicht!E32="","",(VLOOKUP(B31,Weekoverzicht!$C$6:$G$59,2)/(Dagoverzicht!$G$7)-1))</f>
        <v>-0.12579663444325095</v>
      </c>
      <c r="E31" s="14"/>
      <c r="F31" s="14"/>
      <c r="G31" s="14"/>
      <c r="H31" s="14"/>
      <c r="I31" s="14"/>
    </row>
    <row r="32" spans="1:9" ht="12.75" x14ac:dyDescent="0.2">
      <c r="A32" s="36">
        <f>Weekoverzicht!B33</f>
        <v>45109</v>
      </c>
      <c r="B32" s="3">
        <v>26</v>
      </c>
      <c r="C32" s="4">
        <f t="shared" si="0"/>
        <v>-0.10952380952380925</v>
      </c>
      <c r="D32" s="50">
        <f>IF(Weekoverzicht!E33="","",(VLOOKUP(B32,Weekoverzicht!$C$6:$G$59,2)/(Dagoverzicht!$G$7)-1))</f>
        <v>-0.10952380952380925</v>
      </c>
      <c r="E32" s="14"/>
      <c r="F32" s="14"/>
      <c r="G32" s="14"/>
      <c r="H32" s="14"/>
      <c r="I32" s="14"/>
    </row>
    <row r="33" spans="1:9" ht="12.75" x14ac:dyDescent="0.2">
      <c r="A33" s="36">
        <f>Weekoverzicht!B34</f>
        <v>45116</v>
      </c>
      <c r="B33" s="3">
        <v>27</v>
      </c>
      <c r="C33" s="4">
        <f t="shared" si="0"/>
        <v>-6.9557823129251628E-2</v>
      </c>
      <c r="D33" s="50">
        <f>IF(Weekoverzicht!E34="","",(VLOOKUP(B33,Weekoverzicht!$C$6:$G$59,2)/(Dagoverzicht!$G$7)-1))</f>
        <v>-6.9557823129251628E-2</v>
      </c>
      <c r="E33" s="14"/>
      <c r="F33" s="14"/>
      <c r="G33" s="14"/>
      <c r="H33" s="14"/>
      <c r="I33" s="14"/>
    </row>
    <row r="34" spans="1:9" ht="12.75" x14ac:dyDescent="0.2">
      <c r="A34" s="36">
        <f>Weekoverzicht!B35</f>
        <v>45123</v>
      </c>
      <c r="B34" s="3">
        <v>28</v>
      </c>
      <c r="C34" s="4">
        <f t="shared" si="0"/>
        <v>-6.3641245972072991E-2</v>
      </c>
      <c r="D34" s="50">
        <f>IF(Weekoverzicht!E35="","",(VLOOKUP(B34,Weekoverzicht!$C$6:$G$59,2)/(Dagoverzicht!$G$7)-1))</f>
        <v>-6.3641245972072991E-2</v>
      </c>
      <c r="E34" s="14"/>
      <c r="F34" s="14"/>
      <c r="G34" s="14"/>
      <c r="H34" s="14"/>
      <c r="I34" s="14"/>
    </row>
    <row r="35" spans="1:9" ht="12.75" x14ac:dyDescent="0.2">
      <c r="A35" s="36">
        <f>Weekoverzicht!B36</f>
        <v>45130</v>
      </c>
      <c r="B35" s="3">
        <v>29</v>
      </c>
      <c r="C35" s="4">
        <f t="shared" si="0"/>
        <v>-5.9201575366988668E-2</v>
      </c>
      <c r="D35" s="50">
        <f>IF(Weekoverzicht!E36="","",(VLOOKUP(B35,Weekoverzicht!$C$6:$G$59,2)/(Dagoverzicht!$G$7)-1))</f>
        <v>-5.9201575366988668E-2</v>
      </c>
      <c r="E35" s="14"/>
      <c r="F35" s="14"/>
      <c r="G35" s="14"/>
      <c r="H35" s="14"/>
      <c r="I35" s="14"/>
    </row>
    <row r="36" spans="1:9" ht="12.75" x14ac:dyDescent="0.2">
      <c r="A36" s="36">
        <f>Weekoverzicht!B37</f>
        <v>45137</v>
      </c>
      <c r="B36" s="3">
        <v>30</v>
      </c>
      <c r="C36" s="4">
        <f t="shared" si="0"/>
        <v>-2.9627640529896193E-2</v>
      </c>
      <c r="D36" s="50">
        <f>IF(Weekoverzicht!E37="","",(VLOOKUP(B36,Weekoverzicht!$C$6:$G$59,2)/(Dagoverzicht!$G$7)-1))</f>
        <v>-2.9627640529896193E-2</v>
      </c>
      <c r="E36" s="14"/>
      <c r="F36" s="14"/>
      <c r="G36" s="14"/>
      <c r="H36" s="14"/>
      <c r="I36" s="14"/>
    </row>
    <row r="37" spans="1:9" ht="12.75" x14ac:dyDescent="0.2">
      <c r="A37" s="36">
        <f>Weekoverzicht!B38</f>
        <v>45144</v>
      </c>
      <c r="B37" s="3">
        <v>31</v>
      </c>
      <c r="C37" s="4">
        <f t="shared" si="0"/>
        <v>2.9180093089866688E-3</v>
      </c>
      <c r="D37" s="50">
        <f>IF(Weekoverzicht!E38="","",(VLOOKUP(B37,Weekoverzicht!$C$6:$G$59,2)/(Dagoverzicht!$G$7)-1))</f>
        <v>2.9180093089866688E-3</v>
      </c>
      <c r="E37" s="14"/>
      <c r="F37" s="14"/>
      <c r="G37" s="14"/>
      <c r="H37" s="14"/>
      <c r="I37" s="14"/>
    </row>
    <row r="38" spans="1:9" ht="12.75" x14ac:dyDescent="0.2">
      <c r="A38" s="36">
        <f>Weekoverzicht!B39</f>
        <v>45151</v>
      </c>
      <c r="B38" s="3">
        <v>32</v>
      </c>
      <c r="C38" s="4">
        <f t="shared" si="0"/>
        <v>1.994360902255643E-2</v>
      </c>
      <c r="D38" s="50">
        <f>IF(Weekoverzicht!E39="","",(VLOOKUP(B38,Weekoverzicht!$C$6:$G$59,2)/(Dagoverzicht!$G$7)-1))</f>
        <v>1.994360902255643E-2</v>
      </c>
      <c r="E38" s="14"/>
      <c r="F38" s="14"/>
      <c r="G38" s="14"/>
      <c r="H38" s="14"/>
      <c r="I38" s="14"/>
    </row>
    <row r="39" spans="1:9" ht="13.5" customHeight="1" x14ac:dyDescent="0.2">
      <c r="A39" s="36">
        <f>Weekoverzicht!B40</f>
        <v>45158</v>
      </c>
      <c r="B39" s="3">
        <v>33</v>
      </c>
      <c r="C39" s="4">
        <f t="shared" si="0"/>
        <v>2.2162549230218431E-2</v>
      </c>
      <c r="D39" s="50">
        <f>IF(Weekoverzicht!E40="","",(VLOOKUP(B39,Weekoverzicht!$C$6:$G$59,2)/(Dagoverzicht!$G$7)-1))</f>
        <v>2.2162549230218431E-2</v>
      </c>
      <c r="E39" s="14"/>
      <c r="F39" s="14"/>
      <c r="G39" s="14"/>
      <c r="H39" s="14"/>
      <c r="I39" s="14"/>
    </row>
    <row r="40" spans="1:9" ht="12.75" x14ac:dyDescent="0.2">
      <c r="A40" s="36">
        <f>Weekoverzicht!B41</f>
        <v>45165</v>
      </c>
      <c r="B40" s="3">
        <v>34</v>
      </c>
      <c r="C40" s="4">
        <f t="shared" si="0"/>
        <v>2.8088077336197559E-2</v>
      </c>
      <c r="D40" s="50">
        <f>IF(Weekoverzicht!E41="","",(VLOOKUP(B40,Weekoverzicht!$C$6:$G$59,2)/(Dagoverzicht!$G$7)-1))</f>
        <v>2.8088077336197559E-2</v>
      </c>
      <c r="E40" s="14"/>
      <c r="F40" s="14"/>
      <c r="G40" s="14"/>
      <c r="H40" s="14"/>
      <c r="I40" s="14"/>
    </row>
    <row r="41" spans="1:9" ht="12.75" x14ac:dyDescent="0.2">
      <c r="A41" s="36">
        <f>Weekoverzicht!B42</f>
        <v>45172</v>
      </c>
      <c r="B41" s="3">
        <v>35</v>
      </c>
      <c r="C41" s="4">
        <f t="shared" si="0"/>
        <v>4.1398138202649593E-2</v>
      </c>
      <c r="D41" s="50">
        <f>IF(Weekoverzicht!E42="","",(VLOOKUP(B41,Weekoverzicht!$C$6:$G$59,2)/(Dagoverzicht!$G$7)-1))</f>
        <v>4.1398138202649593E-2</v>
      </c>
      <c r="E41" s="14"/>
      <c r="F41" s="14"/>
      <c r="G41" s="14"/>
      <c r="H41" s="14"/>
      <c r="I41" s="14"/>
    </row>
    <row r="42" spans="1:9" ht="12.75" x14ac:dyDescent="0.2">
      <c r="A42" s="36">
        <f>Weekoverzicht!B43</f>
        <v>45179</v>
      </c>
      <c r="B42" s="3">
        <v>36</v>
      </c>
      <c r="C42" s="4">
        <f t="shared" si="0"/>
        <v>4.7316505549588328E-2</v>
      </c>
      <c r="D42" s="50">
        <f>IF(Weekoverzicht!E43="","",(VLOOKUP(B42,Weekoverzicht!$C$6:$G$59,2)/(Dagoverzicht!$G$7)-1))</f>
        <v>4.7316505549588328E-2</v>
      </c>
      <c r="E42" s="14"/>
      <c r="F42" s="14"/>
      <c r="G42" s="14"/>
      <c r="H42" s="14"/>
      <c r="I42" s="14"/>
    </row>
    <row r="43" spans="1:9" ht="12.75" x14ac:dyDescent="0.2">
      <c r="A43" s="36">
        <f>Weekoverzicht!B44</f>
        <v>45186</v>
      </c>
      <c r="B43" s="3">
        <v>37</v>
      </c>
      <c r="C43" s="4">
        <f t="shared" si="0"/>
        <v>7.4699248120300821E-2</v>
      </c>
      <c r="D43" s="50">
        <f>IF(Weekoverzicht!E44="","",(VLOOKUP(B43,Weekoverzicht!$C$6:$G$59,2)/(Dagoverzicht!$G$7)-1))</f>
        <v>7.4699248120300821E-2</v>
      </c>
      <c r="E43" s="14"/>
      <c r="F43" s="14"/>
      <c r="G43" s="14"/>
      <c r="H43" s="14"/>
      <c r="I43" s="14"/>
    </row>
    <row r="44" spans="1:9" ht="12.75" x14ac:dyDescent="0.2">
      <c r="A44" s="36">
        <f>Weekoverzicht!B45</f>
        <v>45193</v>
      </c>
      <c r="B44" s="3">
        <v>38</v>
      </c>
      <c r="C44" s="4">
        <f t="shared" si="0"/>
        <v>9.1702470461868968E-2</v>
      </c>
      <c r="D44" s="50">
        <f>IF(Weekoverzicht!E45="","",(VLOOKUP(B44,Weekoverzicht!$C$6:$G$59,2)/(Dagoverzicht!$G$7)-1))</f>
        <v>9.1702470461868968E-2</v>
      </c>
      <c r="E44" s="14"/>
      <c r="F44" s="14"/>
      <c r="G44" s="14"/>
      <c r="H44" s="14"/>
      <c r="I44" s="14"/>
    </row>
    <row r="45" spans="1:9" ht="12.75" x14ac:dyDescent="0.2">
      <c r="A45" s="36">
        <f>Weekoverzicht!B46</f>
        <v>45200</v>
      </c>
      <c r="B45" s="3">
        <v>39</v>
      </c>
      <c r="C45" s="4">
        <f t="shared" si="0"/>
        <v>8.8721804511278091E-2</v>
      </c>
      <c r="D45" s="50">
        <f>IF(Weekoverzicht!E46="","",(VLOOKUP(B45,Weekoverzicht!$C$6:$G$59,2)/(Dagoverzicht!$G$7)-1))</f>
        <v>8.8721804511278091E-2</v>
      </c>
      <c r="E45" s="14"/>
      <c r="F45" s="14"/>
      <c r="G45" s="14"/>
      <c r="H45" s="14"/>
      <c r="I45" s="14"/>
    </row>
    <row r="46" spans="1:9" ht="12.75" x14ac:dyDescent="0.2">
      <c r="A46" s="36">
        <f>Weekoverzicht!B47</f>
        <v>45207</v>
      </c>
      <c r="B46" s="3">
        <v>40</v>
      </c>
      <c r="C46" s="4">
        <f t="shared" si="0"/>
        <v>7.6159147869673927E-2</v>
      </c>
      <c r="D46" s="50">
        <f>IF(Weekoverzicht!E47="","",(VLOOKUP(B46,Weekoverzicht!$C$6:$G$59,2)/(Dagoverzicht!$G$7)-1))</f>
        <v>7.6159147869673927E-2</v>
      </c>
      <c r="E46" s="14"/>
      <c r="F46" s="14"/>
      <c r="G46" s="14"/>
      <c r="H46" s="14"/>
      <c r="I46" s="14"/>
    </row>
    <row r="47" spans="1:9" ht="12.75" x14ac:dyDescent="0.2">
      <c r="A47" s="36">
        <f>Weekoverzicht!B48</f>
        <v>45214</v>
      </c>
      <c r="B47" s="3">
        <v>41</v>
      </c>
      <c r="C47" s="4">
        <f t="shared" si="0"/>
        <v>6.3589330469029592E-2</v>
      </c>
      <c r="D47" s="50">
        <f>IF(Weekoverzicht!E48="","",(VLOOKUP(B47,Weekoverzicht!$C$6:$G$59,2)/(Dagoverzicht!$G$7)-1))</f>
        <v>6.3589330469029592E-2</v>
      </c>
      <c r="E47" s="14"/>
      <c r="F47" s="14"/>
      <c r="G47" s="14"/>
      <c r="H47" s="14"/>
      <c r="I47" s="14"/>
    </row>
    <row r="48" spans="1:9" ht="12.75" x14ac:dyDescent="0.2">
      <c r="A48" s="36">
        <f>Weekoverzicht!B49</f>
        <v>45221</v>
      </c>
      <c r="B48" s="3">
        <v>42</v>
      </c>
      <c r="C48" s="4">
        <f t="shared" si="0"/>
        <v>6.2851772287862318E-2</v>
      </c>
      <c r="D48" s="50">
        <f>IF(Weekoverzicht!E49="","",(VLOOKUP(B48,Weekoverzicht!$C$6:$G$59,2)/(Dagoverzicht!$G$7)-1))</f>
        <v>6.2851772287862318E-2</v>
      </c>
      <c r="E48" s="14"/>
      <c r="F48" s="14"/>
      <c r="G48" s="14"/>
      <c r="H48" s="14"/>
      <c r="I48" s="14"/>
    </row>
    <row r="49" spans="1:9" ht="12.75" x14ac:dyDescent="0.2">
      <c r="A49" s="36">
        <f>Weekoverzicht!B50</f>
        <v>45228</v>
      </c>
      <c r="B49" s="3">
        <v>43</v>
      </c>
      <c r="C49" s="4">
        <f t="shared" si="0"/>
        <v>5.4718940207661992E-2</v>
      </c>
      <c r="D49" s="50">
        <f>IF(Weekoverzicht!E50="","",(VLOOKUP(B49,Weekoverzicht!$C$6:$G$59,2)/(Dagoverzicht!$G$7)-1))</f>
        <v>5.4718940207661992E-2</v>
      </c>
      <c r="E49" s="14"/>
      <c r="F49" s="14"/>
      <c r="G49" s="14"/>
      <c r="H49" s="14"/>
      <c r="I49" s="14"/>
    </row>
    <row r="50" spans="1:9" ht="12.75" x14ac:dyDescent="0.2">
      <c r="A50" s="36">
        <f>Weekoverzicht!B51</f>
        <v>45235</v>
      </c>
      <c r="B50" s="3">
        <v>44</v>
      </c>
      <c r="C50" s="4">
        <f t="shared" si="0"/>
        <v>4.8039742212674374E-2</v>
      </c>
      <c r="D50" s="50">
        <f>IF(Weekoverzicht!E51="","",(VLOOKUP(B50,Weekoverzicht!$C$6:$G$59,2)/(Dagoverzicht!$G$7)-1))</f>
        <v>4.8039742212674374E-2</v>
      </c>
      <c r="E50" s="14"/>
      <c r="F50" s="14"/>
      <c r="G50" s="14"/>
      <c r="H50" s="14"/>
      <c r="I50" s="14"/>
    </row>
    <row r="51" spans="1:9" ht="12.75" x14ac:dyDescent="0.2">
      <c r="A51" s="36">
        <f>Weekoverzicht!B52</f>
        <v>45242</v>
      </c>
      <c r="B51" s="3">
        <v>45</v>
      </c>
      <c r="C51" s="4">
        <f t="shared" si="0"/>
        <v>3.8426423200859094E-2</v>
      </c>
      <c r="D51" s="50">
        <f>IF(Weekoverzicht!E52="","",(VLOOKUP(B51,Weekoverzicht!$C$6:$G$59,2)/(Dagoverzicht!$G$7)-1))</f>
        <v>3.8426423200859094E-2</v>
      </c>
      <c r="E51" s="14"/>
      <c r="F51" s="14"/>
      <c r="G51" s="14"/>
      <c r="H51" s="14"/>
      <c r="I51" s="14"/>
    </row>
    <row r="52" spans="1:9" ht="12.75" x14ac:dyDescent="0.2">
      <c r="A52" s="36">
        <f>Weekoverzicht!B53</f>
        <v>45249</v>
      </c>
      <c r="B52" s="3">
        <v>46</v>
      </c>
      <c r="C52" s="4">
        <f t="shared" si="0"/>
        <v>1.9197994987468769E-2</v>
      </c>
      <c r="D52" s="50">
        <f>IF(Weekoverzicht!E53="","",(VLOOKUP(B52,Weekoverzicht!$C$6:$G$59,2)/(Dagoverzicht!$G$7)-1))</f>
        <v>1.9197994987468769E-2</v>
      </c>
      <c r="E52" s="14"/>
      <c r="F52" s="14"/>
      <c r="G52" s="14"/>
      <c r="H52" s="14"/>
      <c r="I52" s="14"/>
    </row>
    <row r="53" spans="1:9" ht="12.75" x14ac:dyDescent="0.2">
      <c r="A53" s="36">
        <f>Weekoverzicht!B54</f>
        <v>45256</v>
      </c>
      <c r="B53" s="3">
        <v>47</v>
      </c>
      <c r="C53" s="4">
        <f t="shared" si="0"/>
        <v>5.898675259577546E-3</v>
      </c>
      <c r="D53" s="50">
        <f>IF(Weekoverzicht!E54="","",(VLOOKUP(B53,Weekoverzicht!$C$6:$G$59,2)/(Dagoverzicht!$G$7)-1))</f>
        <v>5.898675259577546E-3</v>
      </c>
      <c r="E53" s="14"/>
      <c r="F53" s="14"/>
      <c r="G53" s="14"/>
      <c r="H53" s="14"/>
      <c r="I53" s="14"/>
    </row>
    <row r="54" spans="1:9" ht="12.75" x14ac:dyDescent="0.2">
      <c r="A54" s="36">
        <f>Weekoverzicht!B55</f>
        <v>45263</v>
      </c>
      <c r="B54" s="3">
        <v>48</v>
      </c>
      <c r="C54" s="4">
        <f t="shared" si="0"/>
        <v>-1.485857500895138E-3</v>
      </c>
      <c r="D54" s="50">
        <f>IF(Weekoverzicht!E55="","",(VLOOKUP(B54,Weekoverzicht!$C$6:$G$59,2)/(Dagoverzicht!$G$7)-1))</f>
        <v>-1.485857500895138E-3</v>
      </c>
      <c r="E54" s="14"/>
      <c r="F54" s="14"/>
      <c r="G54" s="14"/>
      <c r="H54" s="14"/>
      <c r="I54" s="14"/>
    </row>
    <row r="55" spans="1:9" ht="12.75" x14ac:dyDescent="0.2">
      <c r="A55" s="36">
        <f>Weekoverzicht!B56</f>
        <v>45270</v>
      </c>
      <c r="B55" s="3">
        <v>49</v>
      </c>
      <c r="C55" s="4">
        <f t="shared" si="0"/>
        <v>-1.2593984962405935E-2</v>
      </c>
      <c r="D55" s="50">
        <f>IF(Weekoverzicht!E56="","",(VLOOKUP(B55,Weekoverzicht!$C$6:$G$59,2)/(Dagoverzicht!$G$7)-1))</f>
        <v>-1.2593984962405935E-2</v>
      </c>
      <c r="E55" s="14"/>
      <c r="F55" s="14"/>
      <c r="G55" s="14"/>
      <c r="H55" s="14"/>
      <c r="I55" s="14"/>
    </row>
    <row r="56" spans="1:9" ht="12.75" x14ac:dyDescent="0.2">
      <c r="A56" s="36">
        <f>Weekoverzicht!B57</f>
        <v>45277</v>
      </c>
      <c r="B56" s="3">
        <v>50</v>
      </c>
      <c r="C56" s="4">
        <f t="shared" si="0"/>
        <v>-2.4436090225563811E-2</v>
      </c>
      <c r="D56" s="50">
        <f>IF(Weekoverzicht!E57="","",(VLOOKUP(B56,Weekoverzicht!$C$6:$G$59,2)/(Dagoverzicht!$G$7)-1))</f>
        <v>-2.4436090225563811E-2</v>
      </c>
      <c r="E56" s="14"/>
      <c r="F56" s="14"/>
      <c r="G56" s="14"/>
      <c r="H56" s="14"/>
      <c r="I56" s="14"/>
    </row>
    <row r="57" spans="1:9" ht="12.75" x14ac:dyDescent="0.2">
      <c r="A57" s="36">
        <f>Weekoverzicht!B58</f>
        <v>45284</v>
      </c>
      <c r="B57" s="3">
        <v>51</v>
      </c>
      <c r="C57" s="4">
        <f t="shared" si="0"/>
        <v>-3.1077694235588815E-2</v>
      </c>
      <c r="D57" s="50">
        <f>IF(Weekoverzicht!E58="","",(VLOOKUP(B57,Weekoverzicht!$C$6:$G$59,2)/(Dagoverzicht!$G$7)-1))</f>
        <v>-3.1077694235588815E-2</v>
      </c>
      <c r="E57" s="14"/>
      <c r="F57" s="14"/>
      <c r="G57" s="14"/>
      <c r="H57" s="14"/>
      <c r="I57" s="14"/>
    </row>
    <row r="58" spans="1:9" ht="12.75" x14ac:dyDescent="0.2">
      <c r="A58" s="36">
        <f>Weekoverzicht!B59</f>
        <v>45291</v>
      </c>
      <c r="B58" s="3">
        <v>52</v>
      </c>
      <c r="C58" s="4">
        <f t="shared" si="0"/>
        <v>-3.1077694235588815E-2</v>
      </c>
      <c r="D58" s="50">
        <f>IF(Weekoverzicht!E59="","",(VLOOKUP(B58,Weekoverzicht!$C$6:$G$59,2)/(Dagoverzicht!$G$7)-1))</f>
        <v>-3.1077694235588815E-2</v>
      </c>
      <c r="E58" s="14"/>
      <c r="F58" s="14"/>
      <c r="G58" s="14"/>
      <c r="H58" s="14"/>
      <c r="I58" s="14"/>
    </row>
    <row r="59" spans="1:9" ht="12.75" x14ac:dyDescent="0.2">
      <c r="A59" s="18"/>
      <c r="B59" s="22"/>
      <c r="C59" s="22"/>
      <c r="D59" s="23"/>
      <c r="E59" s="14"/>
      <c r="F59" s="14"/>
      <c r="G59" s="14"/>
      <c r="H59" s="14"/>
      <c r="I59" s="14"/>
    </row>
    <row r="60" spans="1:9" ht="12.75" x14ac:dyDescent="0.2">
      <c r="A60" s="18"/>
      <c r="B60" s="22"/>
      <c r="C60" s="22"/>
      <c r="D60" s="23"/>
      <c r="E60" s="14"/>
      <c r="F60" s="14"/>
      <c r="G60" s="14"/>
      <c r="H60" s="14"/>
      <c r="I60" s="14"/>
    </row>
    <row r="61" spans="1:9" ht="12.75" x14ac:dyDescent="0.2">
      <c r="A61" s="18"/>
      <c r="B61" s="22"/>
      <c r="C61" s="22"/>
      <c r="D61" s="23"/>
      <c r="E61" s="14"/>
      <c r="F61" s="14"/>
      <c r="G61" s="14"/>
      <c r="H61" s="14"/>
      <c r="I61" s="14"/>
    </row>
    <row r="62" spans="1:9" ht="15" customHeight="1" x14ac:dyDescent="0.2">
      <c r="A62" s="18"/>
      <c r="B62" s="22"/>
      <c r="C62" s="22"/>
      <c r="D62" s="23"/>
      <c r="E62" s="14"/>
      <c r="F62" s="14"/>
      <c r="G62" s="14"/>
      <c r="H62" s="14"/>
      <c r="I62" s="14"/>
    </row>
    <row r="63" spans="1:9" ht="15" customHeight="1" x14ac:dyDescent="0.2">
      <c r="A63" s="18"/>
      <c r="B63" s="22"/>
      <c r="C63" s="22"/>
      <c r="D63" s="22"/>
      <c r="E63" s="14"/>
      <c r="F63" s="14"/>
      <c r="G63" s="14"/>
      <c r="H63" s="14"/>
      <c r="I63" s="14"/>
    </row>
    <row r="64" spans="1:9" ht="15" customHeight="1" x14ac:dyDescent="0.2">
      <c r="A64" s="18"/>
      <c r="B64" s="22"/>
      <c r="C64" s="22"/>
      <c r="D64" s="22"/>
      <c r="E64" s="14"/>
      <c r="F64" s="14"/>
      <c r="G64" s="14"/>
      <c r="H64" s="14"/>
      <c r="I64" s="14"/>
    </row>
    <row r="65" spans="1:9" ht="13.5" customHeight="1" x14ac:dyDescent="0.2">
      <c r="A65" s="18"/>
      <c r="B65" s="22"/>
      <c r="C65" s="22"/>
      <c r="D65" s="22"/>
      <c r="E65" s="14"/>
      <c r="F65" s="14"/>
      <c r="G65" s="14"/>
      <c r="H65" s="14"/>
      <c r="I65" s="14"/>
    </row>
    <row r="66" spans="1:9" ht="14.25" customHeight="1" x14ac:dyDescent="0.2">
      <c r="A66" s="18"/>
      <c r="B66" s="22"/>
      <c r="C66" s="22"/>
      <c r="D66" s="22"/>
      <c r="E66" s="14"/>
      <c r="F66" s="14"/>
      <c r="G66" s="14"/>
      <c r="H66" s="14"/>
      <c r="I66" s="14"/>
    </row>
    <row r="67" spans="1:9" ht="15" customHeight="1" x14ac:dyDescent="0.2">
      <c r="A67" s="18"/>
      <c r="B67" s="22"/>
      <c r="C67" s="22"/>
      <c r="D67" s="22"/>
      <c r="E67" s="14"/>
      <c r="F67" s="14"/>
      <c r="G67" s="14"/>
      <c r="H67" s="14"/>
      <c r="I67" s="14"/>
    </row>
    <row r="68" spans="1:9" ht="15" customHeight="1" x14ac:dyDescent="0.2">
      <c r="A68" s="18"/>
      <c r="B68" s="22"/>
      <c r="C68" s="22"/>
      <c r="D68" s="22"/>
      <c r="E68" s="14"/>
      <c r="F68" s="14"/>
      <c r="G68" s="14"/>
      <c r="H68" s="14"/>
      <c r="I68" s="14"/>
    </row>
    <row r="69" spans="1:9" ht="15" customHeight="1" x14ac:dyDescent="0.2">
      <c r="A69" s="18"/>
      <c r="B69" s="22"/>
      <c r="C69" s="22"/>
      <c r="D69" s="22"/>
      <c r="E69" s="14"/>
      <c r="F69" s="14"/>
      <c r="G69" s="14"/>
      <c r="H69" s="14"/>
      <c r="I69" s="14"/>
    </row>
    <row r="70" spans="1:9" ht="15" customHeight="1" x14ac:dyDescent="0.2">
      <c r="A70" s="18"/>
      <c r="B70" s="22"/>
      <c r="C70" s="22"/>
      <c r="D70" s="22"/>
      <c r="E70" s="14"/>
      <c r="F70" s="14"/>
      <c r="G70" s="14"/>
      <c r="H70" s="14"/>
      <c r="I70" s="14"/>
    </row>
    <row r="71" spans="1:9" ht="15" customHeight="1" x14ac:dyDescent="0.2">
      <c r="A71" s="18"/>
      <c r="B71" s="22"/>
      <c r="C71" s="22"/>
      <c r="D71" s="22"/>
      <c r="E71" s="14"/>
      <c r="F71" s="14"/>
      <c r="G71" s="14"/>
      <c r="H71" s="14"/>
      <c r="I71" s="14"/>
    </row>
    <row r="72" spans="1:9" ht="15" customHeight="1" x14ac:dyDescent="0.2">
      <c r="A72" s="18"/>
      <c r="B72" s="22"/>
      <c r="C72" s="22"/>
      <c r="D72" s="22"/>
      <c r="E72" s="14"/>
      <c r="F72" s="14"/>
      <c r="G72" s="14"/>
      <c r="H72" s="14"/>
      <c r="I72" s="14"/>
    </row>
    <row r="73" spans="1:9" ht="15" customHeight="1" x14ac:dyDescent="0.2">
      <c r="A73" s="18"/>
      <c r="B73" s="22"/>
      <c r="C73" s="22"/>
      <c r="D73" s="22"/>
      <c r="E73" s="14"/>
      <c r="F73" s="14"/>
      <c r="G73" s="14"/>
      <c r="H73" s="14"/>
      <c r="I73" s="14"/>
    </row>
    <row r="74" spans="1:9" ht="15" customHeight="1" x14ac:dyDescent="0.2">
      <c r="A74" s="18"/>
      <c r="B74" s="22"/>
      <c r="C74" s="22"/>
      <c r="D74" s="22"/>
      <c r="E74" s="14"/>
      <c r="F74" s="14"/>
      <c r="G74" s="14"/>
      <c r="H74" s="14"/>
      <c r="I74" s="14"/>
    </row>
    <row r="75" spans="1:9" ht="15" customHeight="1" x14ac:dyDescent="0.2">
      <c r="A75" s="18"/>
      <c r="B75" s="22"/>
      <c r="C75" s="22"/>
      <c r="D75" s="22"/>
      <c r="E75" s="14"/>
      <c r="F75" s="14"/>
      <c r="G75" s="14"/>
      <c r="H75" s="14"/>
      <c r="I75" s="14"/>
    </row>
    <row r="76" spans="1:9" ht="15" customHeight="1" x14ac:dyDescent="0.2">
      <c r="A76" s="18"/>
      <c r="B76" s="22"/>
      <c r="C76" s="22"/>
      <c r="D76" s="22"/>
      <c r="E76" s="14"/>
      <c r="F76" s="14"/>
      <c r="G76" s="14"/>
      <c r="H76" s="14"/>
      <c r="I76" s="14"/>
    </row>
    <row r="77" spans="1:9" ht="15" customHeight="1" x14ac:dyDescent="0.2">
      <c r="B77" s="43"/>
      <c r="C77" s="43"/>
      <c r="D77" s="43"/>
    </row>
    <row r="78" spans="1:9" ht="15" customHeight="1" x14ac:dyDescent="0.2">
      <c r="B78" s="43"/>
      <c r="C78" s="43"/>
      <c r="D78" s="43"/>
    </row>
    <row r="79" spans="1:9" ht="15" hidden="1" customHeight="1" x14ac:dyDescent="0.2">
      <c r="B79" s="43"/>
      <c r="C79" s="43"/>
      <c r="D79" s="43"/>
    </row>
    <row r="80" spans="1:9" ht="15" hidden="1" customHeight="1" x14ac:dyDescent="0.2">
      <c r="B80" s="43"/>
      <c r="C80" s="43"/>
      <c r="D80" s="43"/>
    </row>
    <row r="81" spans="2:4" ht="15" hidden="1" customHeight="1" x14ac:dyDescent="0.2">
      <c r="B81" s="43"/>
      <c r="C81" s="43"/>
      <c r="D81" s="43"/>
    </row>
    <row r="82" spans="2:4" ht="15" hidden="1" customHeight="1" x14ac:dyDescent="0.2">
      <c r="B82" s="43"/>
      <c r="C82" s="43"/>
      <c r="D82" s="43"/>
    </row>
    <row r="83" spans="2:4" ht="15" hidden="1" customHeight="1" x14ac:dyDescent="0.2">
      <c r="B83" s="43"/>
      <c r="C83" s="43"/>
      <c r="D83" s="43"/>
    </row>
    <row r="84" spans="2:4" ht="15" hidden="1" customHeight="1" x14ac:dyDescent="0.2">
      <c r="B84" s="43"/>
      <c r="C84" s="43"/>
      <c r="D84" s="43"/>
    </row>
    <row r="85" spans="2:4" ht="15" hidden="1" customHeight="1" x14ac:dyDescent="0.2">
      <c r="B85" s="43"/>
      <c r="C85" s="43"/>
      <c r="D85" s="43"/>
    </row>
    <row r="86" spans="2:4" ht="15" hidden="1" customHeight="1" x14ac:dyDescent="0.2">
      <c r="B86" s="43"/>
      <c r="C86" s="43"/>
      <c r="D86" s="43"/>
    </row>
    <row r="87" spans="2:4" ht="15" hidden="1" customHeight="1" x14ac:dyDescent="0.2">
      <c r="B87" s="43"/>
      <c r="C87" s="43"/>
      <c r="D87" s="43"/>
    </row>
    <row r="88" spans="2:4" ht="15" hidden="1" customHeight="1" x14ac:dyDescent="0.2">
      <c r="B88" s="43"/>
      <c r="C88" s="43"/>
      <c r="D88" s="43"/>
    </row>
    <row r="89" spans="2:4" ht="15" hidden="1" customHeight="1" x14ac:dyDescent="0.2">
      <c r="B89" s="43"/>
      <c r="C89" s="43"/>
      <c r="D89" s="43"/>
    </row>
    <row r="90" spans="2:4" ht="15" hidden="1" customHeight="1" x14ac:dyDescent="0.2">
      <c r="B90" s="43"/>
      <c r="C90" s="43"/>
      <c r="D90" s="43"/>
    </row>
    <row r="91" spans="2:4" ht="15" hidden="1" customHeight="1" x14ac:dyDescent="0.2">
      <c r="B91" s="43"/>
      <c r="C91" s="43"/>
      <c r="D91" s="43"/>
    </row>
    <row r="92" spans="2:4" ht="15" hidden="1" customHeight="1" x14ac:dyDescent="0.2">
      <c r="B92" s="43"/>
      <c r="C92" s="43"/>
      <c r="D92" s="43"/>
    </row>
    <row r="93" spans="2:4" ht="15" hidden="1" customHeight="1" x14ac:dyDescent="0.2">
      <c r="B93" s="43"/>
      <c r="C93" s="43"/>
      <c r="D93" s="43"/>
    </row>
    <row r="94" spans="2:4" ht="15" hidden="1" customHeight="1" x14ac:dyDescent="0.2">
      <c r="B94" s="43"/>
      <c r="C94" s="43"/>
      <c r="D94" s="43"/>
    </row>
    <row r="95" spans="2:4" ht="15" hidden="1" customHeight="1" x14ac:dyDescent="0.2">
      <c r="B95" s="43"/>
      <c r="C95" s="43"/>
      <c r="D95" s="43"/>
    </row>
    <row r="96" spans="2:4" ht="15" hidden="1" customHeight="1" x14ac:dyDescent="0.2">
      <c r="B96" s="43"/>
      <c r="C96" s="43"/>
      <c r="D96" s="43"/>
    </row>
    <row r="97" spans="2:4" ht="15" hidden="1" customHeight="1" x14ac:dyDescent="0.2">
      <c r="B97" s="43"/>
      <c r="C97" s="43"/>
      <c r="D97" s="43"/>
    </row>
    <row r="98" spans="2:4" ht="15" hidden="1" customHeight="1" x14ac:dyDescent="0.2">
      <c r="B98" s="43"/>
      <c r="C98" s="43"/>
      <c r="D98" s="43"/>
    </row>
    <row r="99" spans="2:4" ht="15" hidden="1" customHeight="1" x14ac:dyDescent="0.2">
      <c r="B99" s="43"/>
      <c r="C99" s="43"/>
      <c r="D99" s="43"/>
    </row>
    <row r="100" spans="2:4" ht="15" hidden="1" customHeight="1" x14ac:dyDescent="0.2">
      <c r="B100" s="43"/>
      <c r="C100" s="43"/>
      <c r="D100" s="43"/>
    </row>
    <row r="101" spans="2:4" ht="15" hidden="1" customHeight="1" x14ac:dyDescent="0.2">
      <c r="B101" s="43"/>
      <c r="C101" s="43"/>
      <c r="D101" s="43"/>
    </row>
    <row r="102" spans="2:4" ht="15" hidden="1" customHeight="1" x14ac:dyDescent="0.2">
      <c r="B102" s="43"/>
      <c r="C102" s="43"/>
      <c r="D102" s="43"/>
    </row>
    <row r="103" spans="2:4" ht="15" hidden="1" customHeight="1" x14ac:dyDescent="0.2">
      <c r="B103" s="43"/>
      <c r="C103" s="43"/>
      <c r="D103" s="43"/>
    </row>
    <row r="104" spans="2:4" ht="15" hidden="1" customHeight="1" x14ac:dyDescent="0.2">
      <c r="B104" s="43"/>
      <c r="C104" s="43"/>
      <c r="D104" s="43"/>
    </row>
    <row r="105" spans="2:4" ht="15" hidden="1" customHeight="1" x14ac:dyDescent="0.2">
      <c r="B105" s="43"/>
      <c r="C105" s="43"/>
      <c r="D105" s="43"/>
    </row>
    <row r="106" spans="2:4" ht="15" hidden="1" customHeight="1" x14ac:dyDescent="0.2">
      <c r="B106" s="43"/>
      <c r="C106" s="43"/>
      <c r="D106" s="43"/>
    </row>
    <row r="107" spans="2:4" ht="15" hidden="1" customHeight="1" x14ac:dyDescent="0.2">
      <c r="B107" s="43"/>
      <c r="C107" s="43"/>
      <c r="D107" s="43"/>
    </row>
    <row r="108" spans="2:4" ht="15" hidden="1" customHeight="1" x14ac:dyDescent="0.2">
      <c r="B108" s="43"/>
      <c r="C108" s="43"/>
      <c r="D108" s="43"/>
    </row>
    <row r="109" spans="2:4" ht="15" hidden="1" customHeight="1" x14ac:dyDescent="0.2">
      <c r="B109" s="43"/>
      <c r="C109" s="43"/>
      <c r="D109" s="43"/>
    </row>
    <row r="110" spans="2:4" ht="15" hidden="1" customHeight="1" x14ac:dyDescent="0.2">
      <c r="B110" s="43"/>
      <c r="C110" s="43"/>
      <c r="D110" s="43"/>
    </row>
    <row r="111" spans="2:4" ht="15" hidden="1" customHeight="1" x14ac:dyDescent="0.2">
      <c r="B111" s="43"/>
      <c r="C111" s="43"/>
      <c r="D111" s="43"/>
    </row>
    <row r="112" spans="2:4" ht="15" hidden="1" customHeight="1" x14ac:dyDescent="0.2">
      <c r="B112" s="43"/>
      <c r="C112" s="43"/>
      <c r="D112" s="43"/>
    </row>
    <row r="113" spans="2:4" ht="15" hidden="1" customHeight="1" x14ac:dyDescent="0.2">
      <c r="B113" s="43"/>
      <c r="C113" s="43"/>
      <c r="D113" s="43"/>
    </row>
    <row r="114" spans="2:4" ht="15" hidden="1" customHeight="1" x14ac:dyDescent="0.2">
      <c r="B114" s="43"/>
      <c r="C114" s="43"/>
      <c r="D114" s="43"/>
    </row>
    <row r="115" spans="2:4" ht="15" hidden="1" customHeight="1" x14ac:dyDescent="0.2">
      <c r="B115" s="43"/>
      <c r="C115" s="43"/>
      <c r="D115" s="43"/>
    </row>
    <row r="116" spans="2:4" ht="15" hidden="1" customHeight="1" x14ac:dyDescent="0.2">
      <c r="B116" s="43"/>
      <c r="C116" s="43"/>
      <c r="D116" s="43"/>
    </row>
    <row r="117" spans="2:4" ht="15" hidden="1" customHeight="1" x14ac:dyDescent="0.2">
      <c r="B117" s="43"/>
      <c r="C117" s="43"/>
      <c r="D117" s="43"/>
    </row>
    <row r="118" spans="2:4" ht="15" hidden="1" customHeight="1" x14ac:dyDescent="0.2">
      <c r="B118" s="43"/>
      <c r="C118" s="43"/>
      <c r="D118" s="43"/>
    </row>
    <row r="119" spans="2:4" ht="15" hidden="1" customHeight="1" x14ac:dyDescent="0.2">
      <c r="B119" s="43"/>
      <c r="C119" s="43"/>
      <c r="D119" s="43"/>
    </row>
    <row r="120" spans="2:4" ht="15" hidden="1" customHeight="1" x14ac:dyDescent="0.2">
      <c r="B120" s="43"/>
      <c r="C120" s="43"/>
      <c r="D120" s="43"/>
    </row>
    <row r="121" spans="2:4" ht="15" hidden="1" customHeight="1" x14ac:dyDescent="0.2">
      <c r="B121" s="43"/>
      <c r="C121" s="43"/>
      <c r="D121" s="43"/>
    </row>
    <row r="122" spans="2:4" ht="15" hidden="1" customHeight="1" x14ac:dyDescent="0.2">
      <c r="B122" s="43"/>
      <c r="C122" s="43"/>
      <c r="D122" s="43"/>
    </row>
    <row r="123" spans="2:4" ht="15" hidden="1" customHeight="1" x14ac:dyDescent="0.2">
      <c r="B123" s="43"/>
      <c r="C123" s="43"/>
      <c r="D123" s="43"/>
    </row>
    <row r="124" spans="2:4" ht="15" hidden="1" customHeight="1" x14ac:dyDescent="0.2">
      <c r="B124" s="43"/>
      <c r="C124" s="43"/>
      <c r="D124" s="43"/>
    </row>
    <row r="125" spans="2:4" ht="15" hidden="1" customHeight="1" x14ac:dyDescent="0.2">
      <c r="B125" s="43"/>
      <c r="C125" s="43"/>
      <c r="D125" s="43"/>
    </row>
    <row r="126" spans="2:4" ht="15" hidden="1" customHeight="1" x14ac:dyDescent="0.2">
      <c r="B126" s="43"/>
      <c r="C126" s="43"/>
      <c r="D126" s="43"/>
    </row>
    <row r="127" spans="2:4" ht="15" hidden="1" customHeight="1" x14ac:dyDescent="0.2">
      <c r="B127" s="43"/>
      <c r="C127" s="43"/>
      <c r="D127" s="43"/>
    </row>
    <row r="128" spans="2:4" ht="15" hidden="1" customHeight="1" x14ac:dyDescent="0.2">
      <c r="B128" s="43"/>
      <c r="C128" s="43"/>
      <c r="D128" s="43"/>
    </row>
    <row r="129" spans="2:4" ht="15" hidden="1" customHeight="1" x14ac:dyDescent="0.2">
      <c r="B129" s="43"/>
      <c r="C129" s="43"/>
      <c r="D129" s="43"/>
    </row>
    <row r="130" spans="2:4" ht="15" hidden="1" customHeight="1" x14ac:dyDescent="0.2">
      <c r="B130" s="43"/>
      <c r="C130" s="43"/>
      <c r="D130" s="43"/>
    </row>
    <row r="131" spans="2:4" ht="15" hidden="1" customHeight="1" x14ac:dyDescent="0.2">
      <c r="B131" s="43"/>
      <c r="C131" s="43"/>
      <c r="D131" s="43"/>
    </row>
    <row r="132" spans="2:4" ht="15" hidden="1" customHeight="1" x14ac:dyDescent="0.2">
      <c r="B132" s="43"/>
      <c r="C132" s="43"/>
      <c r="D132" s="43"/>
    </row>
    <row r="133" spans="2:4" ht="15" hidden="1" customHeight="1" x14ac:dyDescent="0.2">
      <c r="B133" s="43"/>
      <c r="C133" s="43"/>
      <c r="D133" s="43"/>
    </row>
    <row r="134" spans="2:4" ht="15" hidden="1" customHeight="1" x14ac:dyDescent="0.2">
      <c r="B134" s="43"/>
      <c r="C134" s="43"/>
      <c r="D134" s="43"/>
    </row>
    <row r="135" spans="2:4" ht="15" hidden="1" customHeight="1" x14ac:dyDescent="0.2">
      <c r="B135" s="43"/>
      <c r="C135" s="43"/>
      <c r="D135" s="43"/>
    </row>
    <row r="136" spans="2:4" ht="15" hidden="1" customHeight="1" x14ac:dyDescent="0.2">
      <c r="B136" s="43"/>
      <c r="C136" s="43"/>
      <c r="D136" s="43"/>
    </row>
    <row r="137" spans="2:4" ht="15" hidden="1" customHeight="1" x14ac:dyDescent="0.2">
      <c r="B137" s="43"/>
      <c r="C137" s="43"/>
      <c r="D137" s="43"/>
    </row>
    <row r="138" spans="2:4" ht="15" hidden="1" customHeight="1" x14ac:dyDescent="0.2">
      <c r="B138" s="43"/>
      <c r="C138" s="43"/>
      <c r="D138" s="43"/>
    </row>
    <row r="139" spans="2:4" ht="15" hidden="1" customHeight="1" x14ac:dyDescent="0.2">
      <c r="B139" s="43"/>
      <c r="C139" s="43"/>
      <c r="D139" s="43"/>
    </row>
    <row r="140" spans="2:4" ht="15" hidden="1" customHeight="1" x14ac:dyDescent="0.2">
      <c r="B140" s="43"/>
      <c r="C140" s="43"/>
      <c r="D140" s="43"/>
    </row>
    <row r="141" spans="2:4" ht="15" hidden="1" customHeight="1" x14ac:dyDescent="0.2">
      <c r="B141" s="43"/>
      <c r="C141" s="43"/>
      <c r="D141" s="43"/>
    </row>
    <row r="142" spans="2:4" ht="15" hidden="1" customHeight="1" x14ac:dyDescent="0.2">
      <c r="B142" s="43"/>
      <c r="C142" s="43"/>
      <c r="D142" s="43"/>
    </row>
    <row r="143" spans="2:4" ht="15" hidden="1" customHeight="1" x14ac:dyDescent="0.2">
      <c r="B143" s="43"/>
      <c r="C143" s="43"/>
      <c r="D143" s="43"/>
    </row>
    <row r="144" spans="2:4" ht="15" hidden="1" customHeight="1" x14ac:dyDescent="0.2">
      <c r="B144" s="43"/>
      <c r="C144" s="43"/>
      <c r="D144" s="43"/>
    </row>
    <row r="145" spans="2:4" ht="15" hidden="1" customHeight="1" x14ac:dyDescent="0.2">
      <c r="B145" s="43"/>
      <c r="C145" s="43"/>
      <c r="D145" s="43"/>
    </row>
    <row r="146" spans="2:4" ht="15" hidden="1" customHeight="1" x14ac:dyDescent="0.2">
      <c r="B146" s="43"/>
      <c r="C146" s="43"/>
      <c r="D146" s="43"/>
    </row>
    <row r="147" spans="2:4" ht="15" hidden="1" customHeight="1" x14ac:dyDescent="0.2">
      <c r="B147" s="43"/>
      <c r="C147" s="43"/>
      <c r="D147" s="43"/>
    </row>
    <row r="148" spans="2:4" ht="15" hidden="1" customHeight="1" x14ac:dyDescent="0.2">
      <c r="B148" s="43"/>
      <c r="C148" s="43"/>
      <c r="D148" s="43"/>
    </row>
    <row r="149" spans="2:4" ht="15" hidden="1" customHeight="1" x14ac:dyDescent="0.2">
      <c r="B149" s="43"/>
      <c r="C149" s="43"/>
      <c r="D149" s="43"/>
    </row>
    <row r="150" spans="2:4" ht="15" hidden="1" customHeight="1" x14ac:dyDescent="0.2">
      <c r="B150" s="43"/>
      <c r="C150" s="43"/>
      <c r="D150" s="43"/>
    </row>
    <row r="151" spans="2:4" ht="15" hidden="1" customHeight="1" x14ac:dyDescent="0.2">
      <c r="B151" s="43"/>
      <c r="C151" s="43"/>
      <c r="D151" s="43"/>
    </row>
    <row r="152" spans="2:4" ht="15" hidden="1" customHeight="1" x14ac:dyDescent="0.2">
      <c r="B152" s="43"/>
      <c r="C152" s="43"/>
      <c r="D152" s="43"/>
    </row>
    <row r="153" spans="2:4" ht="15" hidden="1" customHeight="1" x14ac:dyDescent="0.2">
      <c r="B153" s="43"/>
      <c r="C153" s="43"/>
      <c r="D153" s="43"/>
    </row>
    <row r="154" spans="2:4" ht="15" hidden="1" customHeight="1" x14ac:dyDescent="0.2">
      <c r="B154" s="43"/>
      <c r="C154" s="43"/>
      <c r="D154" s="43"/>
    </row>
    <row r="155" spans="2:4" ht="15" hidden="1" customHeight="1" x14ac:dyDescent="0.2">
      <c r="B155" s="43"/>
      <c r="C155" s="43"/>
      <c r="D155" s="43"/>
    </row>
    <row r="156" spans="2:4" ht="15" hidden="1" customHeight="1" x14ac:dyDescent="0.2">
      <c r="B156" s="43"/>
      <c r="C156" s="43"/>
      <c r="D156" s="43"/>
    </row>
    <row r="157" spans="2:4" ht="15" hidden="1" customHeight="1" x14ac:dyDescent="0.2">
      <c r="B157" s="43"/>
      <c r="C157" s="43"/>
      <c r="D157" s="43"/>
    </row>
    <row r="158" spans="2:4" ht="15" hidden="1" customHeight="1" x14ac:dyDescent="0.2">
      <c r="B158" s="43"/>
      <c r="C158" s="43"/>
      <c r="D158" s="43"/>
    </row>
    <row r="159" spans="2:4" ht="15" hidden="1" customHeight="1" x14ac:dyDescent="0.2">
      <c r="B159" s="43"/>
      <c r="C159" s="43"/>
      <c r="D159" s="43"/>
    </row>
    <row r="160" spans="2:4" ht="15" hidden="1" customHeight="1" x14ac:dyDescent="0.2">
      <c r="B160" s="43"/>
      <c r="C160" s="43"/>
      <c r="D160" s="43"/>
    </row>
    <row r="161" spans="1:9" ht="15" hidden="1" customHeight="1" x14ac:dyDescent="0.2">
      <c r="B161" s="43"/>
      <c r="C161" s="43"/>
      <c r="D161" s="43"/>
    </row>
    <row r="162" spans="1:9" ht="15" hidden="1" customHeight="1" x14ac:dyDescent="0.2">
      <c r="B162" s="43"/>
      <c r="C162" s="43"/>
      <c r="D162" s="43"/>
    </row>
    <row r="163" spans="1:9" ht="15" hidden="1" customHeight="1" x14ac:dyDescent="0.2">
      <c r="B163" s="43"/>
      <c r="C163" s="43"/>
      <c r="D163" s="43"/>
    </row>
    <row r="164" spans="1:9" ht="15" hidden="1" customHeight="1" x14ac:dyDescent="0.2">
      <c r="B164" s="43"/>
      <c r="C164" s="43"/>
      <c r="D164" s="43"/>
    </row>
    <row r="165" spans="1:9" ht="15" hidden="1" customHeight="1" x14ac:dyDescent="0.2">
      <c r="B165" s="43"/>
      <c r="C165" s="43"/>
      <c r="D165" s="43"/>
    </row>
    <row r="166" spans="1:9" ht="15" hidden="1" customHeight="1" x14ac:dyDescent="0.2">
      <c r="B166" s="43"/>
      <c r="C166" s="43"/>
      <c r="D166" s="43"/>
    </row>
    <row r="167" spans="1:9" ht="15" hidden="1" customHeight="1" x14ac:dyDescent="0.2">
      <c r="B167" s="43"/>
      <c r="C167" s="43"/>
      <c r="D167" s="43"/>
    </row>
    <row r="168" spans="1:9" ht="15" hidden="1" customHeight="1" x14ac:dyDescent="0.2">
      <c r="B168" s="43"/>
      <c r="C168" s="43"/>
      <c r="D168" s="43"/>
    </row>
    <row r="169" spans="1:9" ht="15" hidden="1" customHeight="1" x14ac:dyDescent="0.2">
      <c r="B169" s="43"/>
      <c r="C169" s="43"/>
      <c r="D169" s="43"/>
    </row>
    <row r="170" spans="1:9" ht="15" hidden="1" customHeight="1" x14ac:dyDescent="0.2">
      <c r="B170" s="43"/>
      <c r="C170" s="43"/>
      <c r="D170" s="43"/>
    </row>
    <row r="171" spans="1:9" ht="15" hidden="1" customHeight="1" x14ac:dyDescent="0.2"/>
    <row r="172" spans="1:9" ht="15" hidden="1" customHeight="1" x14ac:dyDescent="0.2">
      <c r="D172" s="12"/>
      <c r="E172" s="12"/>
      <c r="F172" s="12"/>
      <c r="G172" s="12"/>
      <c r="H172" s="12"/>
      <c r="I172" s="12"/>
    </row>
    <row r="173" spans="1:9" ht="15" hidden="1" customHeight="1" x14ac:dyDescent="0.2">
      <c r="D173" s="12"/>
      <c r="E173" s="12"/>
      <c r="F173" s="12"/>
      <c r="G173" s="12"/>
      <c r="H173" s="12"/>
      <c r="I173" s="12"/>
    </row>
    <row r="174" spans="1:9" s="12" customFormat="1" ht="15" hidden="1" customHeight="1" x14ac:dyDescent="0.2">
      <c r="A174" s="30"/>
      <c r="B174" s="13"/>
      <c r="C174" s="13"/>
    </row>
    <row r="175" spans="1:9" s="12" customFormat="1" ht="15" hidden="1" customHeight="1" x14ac:dyDescent="0.2">
      <c r="A175" s="30"/>
      <c r="B175" s="13"/>
      <c r="C175" s="13"/>
    </row>
    <row r="176" spans="1:9" s="12" customFormat="1" ht="15" hidden="1" customHeight="1" x14ac:dyDescent="0.2">
      <c r="A176" s="30"/>
      <c r="B176" s="13"/>
      <c r="C176" s="13"/>
    </row>
    <row r="177" spans="1:3" s="12" customFormat="1" ht="15" hidden="1" customHeight="1" x14ac:dyDescent="0.2">
      <c r="A177" s="30"/>
      <c r="B177" s="13"/>
      <c r="C177" s="13"/>
    </row>
    <row r="178" spans="1:3" s="12" customFormat="1" ht="15" hidden="1" customHeight="1" x14ac:dyDescent="0.2">
      <c r="A178" s="30"/>
      <c r="B178" s="13"/>
      <c r="C178" s="13"/>
    </row>
    <row r="179" spans="1:3" s="12" customFormat="1" ht="15" hidden="1" customHeight="1" x14ac:dyDescent="0.2">
      <c r="A179" s="30"/>
      <c r="B179" s="13"/>
      <c r="C179" s="13"/>
    </row>
    <row r="180" spans="1:3" s="12" customFormat="1" ht="15" hidden="1" customHeight="1" x14ac:dyDescent="0.2">
      <c r="A180" s="30"/>
      <c r="B180" s="13"/>
      <c r="C180" s="13"/>
    </row>
    <row r="181" spans="1:3" s="12" customFormat="1" ht="15" hidden="1" customHeight="1" x14ac:dyDescent="0.2">
      <c r="A181" s="30"/>
      <c r="B181" s="13"/>
      <c r="C181" s="13"/>
    </row>
    <row r="182" spans="1:3" s="12" customFormat="1" ht="15" hidden="1" customHeight="1" x14ac:dyDescent="0.2">
      <c r="A182" s="30"/>
      <c r="B182" s="13"/>
      <c r="C182" s="13"/>
    </row>
    <row r="183" spans="1:3" s="12" customFormat="1" ht="15" hidden="1" customHeight="1" x14ac:dyDescent="0.2">
      <c r="A183" s="30"/>
      <c r="B183" s="13"/>
      <c r="C183" s="13"/>
    </row>
    <row r="184" spans="1:3" s="12" customFormat="1" ht="15" hidden="1" customHeight="1" x14ac:dyDescent="0.2">
      <c r="A184" s="30"/>
      <c r="B184" s="13"/>
      <c r="C184" s="13"/>
    </row>
    <row r="185" spans="1:3" s="12" customFormat="1" ht="15" hidden="1" customHeight="1" x14ac:dyDescent="0.2">
      <c r="A185" s="30"/>
      <c r="B185" s="13"/>
      <c r="C185" s="13"/>
    </row>
    <row r="186" spans="1:3" s="12" customFormat="1" ht="15" hidden="1" customHeight="1" x14ac:dyDescent="0.2">
      <c r="A186" s="30"/>
      <c r="B186" s="13"/>
      <c r="C186" s="13"/>
    </row>
    <row r="187" spans="1:3" s="12" customFormat="1" ht="15" hidden="1" customHeight="1" x14ac:dyDescent="0.2">
      <c r="A187" s="30"/>
      <c r="B187" s="13"/>
      <c r="C187" s="13"/>
    </row>
    <row r="188" spans="1:3" s="12" customFormat="1" ht="15" hidden="1" customHeight="1" x14ac:dyDescent="0.2">
      <c r="A188" s="30"/>
      <c r="B188" s="13"/>
      <c r="C188" s="13"/>
    </row>
    <row r="189" spans="1:3" s="12" customFormat="1" ht="15" hidden="1" customHeight="1" x14ac:dyDescent="0.2">
      <c r="A189" s="30"/>
      <c r="B189" s="13"/>
      <c r="C189" s="13"/>
    </row>
    <row r="190" spans="1:3" s="12" customFormat="1" ht="15" hidden="1" customHeight="1" x14ac:dyDescent="0.2">
      <c r="A190" s="30"/>
      <c r="B190" s="13"/>
      <c r="C190" s="13"/>
    </row>
    <row r="191" spans="1:3" s="12" customFormat="1" ht="15" hidden="1" customHeight="1" x14ac:dyDescent="0.2">
      <c r="A191" s="30"/>
      <c r="B191" s="13"/>
      <c r="C191" s="13"/>
    </row>
    <row r="192" spans="1:3" s="12" customFormat="1" ht="15" hidden="1" customHeight="1" x14ac:dyDescent="0.2">
      <c r="A192" s="30"/>
      <c r="B192" s="13"/>
      <c r="C192" s="13"/>
    </row>
    <row r="193" spans="1:9" s="12" customFormat="1" ht="15" hidden="1" customHeight="1" x14ac:dyDescent="0.2">
      <c r="A193" s="30"/>
      <c r="B193" s="13"/>
      <c r="C193" s="13"/>
    </row>
    <row r="194" spans="1:9" s="12" customFormat="1" ht="15" hidden="1" customHeight="1" x14ac:dyDescent="0.2">
      <c r="A194" s="30"/>
      <c r="B194" s="13"/>
      <c r="C194" s="13"/>
    </row>
    <row r="195" spans="1:9" s="12" customFormat="1" ht="15" hidden="1" customHeight="1" x14ac:dyDescent="0.2">
      <c r="A195" s="30"/>
      <c r="B195" s="13"/>
      <c r="C195" s="13"/>
    </row>
    <row r="196" spans="1:9" s="12" customFormat="1" ht="15" hidden="1" customHeight="1" x14ac:dyDescent="0.2">
      <c r="A196" s="30"/>
      <c r="B196" s="13"/>
      <c r="C196" s="13"/>
    </row>
    <row r="197" spans="1:9" s="12" customFormat="1" ht="15" hidden="1" customHeight="1" x14ac:dyDescent="0.2">
      <c r="A197" s="30"/>
      <c r="B197" s="13"/>
      <c r="C197" s="13"/>
    </row>
    <row r="198" spans="1:9" s="12" customFormat="1" ht="15" hidden="1" customHeight="1" x14ac:dyDescent="0.2">
      <c r="A198" s="30"/>
      <c r="B198" s="13"/>
      <c r="C198" s="13"/>
    </row>
    <row r="199" spans="1:9" s="12" customFormat="1" ht="15" hidden="1" customHeight="1" x14ac:dyDescent="0.2">
      <c r="A199" s="30"/>
      <c r="B199" s="13"/>
      <c r="C199" s="13"/>
    </row>
    <row r="200" spans="1:9" s="12" customFormat="1" ht="15" hidden="1" customHeight="1" x14ac:dyDescent="0.2">
      <c r="A200" s="30"/>
      <c r="B200" s="13"/>
      <c r="C200" s="13"/>
    </row>
    <row r="201" spans="1:9" s="12" customFormat="1" ht="15" hidden="1" customHeight="1" x14ac:dyDescent="0.2">
      <c r="A201" s="30"/>
      <c r="B201" s="13"/>
      <c r="C201" s="13"/>
    </row>
    <row r="202" spans="1:9" s="12" customFormat="1" ht="15" hidden="1" customHeight="1" x14ac:dyDescent="0.2">
      <c r="A202" s="30"/>
      <c r="B202" s="13"/>
      <c r="C202" s="13"/>
    </row>
    <row r="203" spans="1:9" s="12" customFormat="1" ht="15" hidden="1" customHeight="1" x14ac:dyDescent="0.2">
      <c r="A203" s="30"/>
      <c r="B203" s="13"/>
      <c r="C203" s="13"/>
    </row>
    <row r="204" spans="1:9" s="12" customFormat="1" ht="15" hidden="1" customHeight="1" x14ac:dyDescent="0.2">
      <c r="A204" s="30"/>
      <c r="B204" s="13"/>
      <c r="C204" s="13"/>
      <c r="D204" s="13"/>
      <c r="E204" s="13"/>
      <c r="F204" s="13"/>
      <c r="G204" s="13"/>
      <c r="H204" s="13"/>
      <c r="I204" s="13"/>
    </row>
    <row r="205" spans="1:9" s="12" customFormat="1" ht="15" hidden="1" customHeight="1" x14ac:dyDescent="0.2">
      <c r="A205" s="30"/>
      <c r="B205" s="13"/>
      <c r="C205" s="13"/>
      <c r="D205" s="13"/>
      <c r="E205" s="13"/>
      <c r="F205" s="13"/>
      <c r="G205" s="13"/>
      <c r="H205" s="13"/>
      <c r="I205" s="13"/>
    </row>
    <row r="206" spans="1:9" ht="15" hidden="1" customHeight="1" x14ac:dyDescent="0.2"/>
    <row r="207" spans="1:9" ht="15" hidden="1" customHeight="1" x14ac:dyDescent="0.2"/>
    <row r="208" spans="1:9" ht="15" hidden="1" customHeight="1" x14ac:dyDescent="0.2"/>
    <row r="209" spans="1:9" ht="15" hidden="1" customHeight="1" x14ac:dyDescent="0.2">
      <c r="B209" s="44"/>
      <c r="C209" s="44"/>
      <c r="D209" s="44"/>
    </row>
    <row r="210" spans="1:9" ht="15" hidden="1" customHeight="1" x14ac:dyDescent="0.2"/>
    <row r="211" spans="1:9" ht="15" hidden="1" customHeight="1" x14ac:dyDescent="0.2"/>
    <row r="212" spans="1:9" ht="15" hidden="1" customHeight="1" x14ac:dyDescent="0.2"/>
    <row r="213" spans="1:9" ht="15" hidden="1" customHeight="1" x14ac:dyDescent="0.2"/>
    <row r="214" spans="1:9" ht="15" hidden="1" customHeight="1" x14ac:dyDescent="0.2"/>
    <row r="215" spans="1:9" ht="15" hidden="1" customHeight="1" x14ac:dyDescent="0.2"/>
    <row r="216" spans="1:9" ht="15" hidden="1" customHeight="1" x14ac:dyDescent="0.2"/>
    <row r="217" spans="1:9" ht="15" hidden="1" customHeight="1" x14ac:dyDescent="0.2"/>
    <row r="218" spans="1:9" ht="15" hidden="1" customHeight="1" x14ac:dyDescent="0.2"/>
    <row r="219" spans="1:9" ht="15" hidden="1" customHeight="1" x14ac:dyDescent="0.2"/>
    <row r="220" spans="1:9" ht="15" hidden="1" customHeight="1" x14ac:dyDescent="0.2">
      <c r="D220" s="12"/>
      <c r="E220" s="12"/>
      <c r="F220" s="12"/>
      <c r="G220" s="12"/>
      <c r="H220" s="12"/>
      <c r="I220" s="12"/>
    </row>
    <row r="221" spans="1:9" ht="15" hidden="1" customHeight="1" x14ac:dyDescent="0.2">
      <c r="D221" s="12"/>
      <c r="E221" s="12"/>
      <c r="F221" s="12"/>
      <c r="G221" s="12"/>
      <c r="H221" s="12"/>
      <c r="I221" s="12"/>
    </row>
    <row r="222" spans="1:9" s="12" customFormat="1" ht="15" hidden="1" customHeight="1" x14ac:dyDescent="0.2">
      <c r="A222" s="30"/>
      <c r="B222" s="13"/>
      <c r="C222" s="13"/>
    </row>
    <row r="223" spans="1:9" s="12" customFormat="1" ht="15" hidden="1" customHeight="1" x14ac:dyDescent="0.2">
      <c r="A223" s="30"/>
      <c r="B223" s="13"/>
      <c r="C223" s="13"/>
    </row>
    <row r="224" spans="1:9" s="12" customFormat="1" ht="15" hidden="1" customHeight="1" x14ac:dyDescent="0.2">
      <c r="A224" s="30"/>
      <c r="B224" s="13"/>
      <c r="C224" s="13"/>
    </row>
    <row r="225" spans="1:3" s="12" customFormat="1" ht="15" hidden="1" customHeight="1" x14ac:dyDescent="0.2">
      <c r="A225" s="30"/>
      <c r="B225" s="13"/>
      <c r="C225" s="13"/>
    </row>
    <row r="226" spans="1:3" s="12" customFormat="1" ht="15" hidden="1" customHeight="1" x14ac:dyDescent="0.2">
      <c r="A226" s="30"/>
      <c r="B226" s="13"/>
      <c r="C226" s="13"/>
    </row>
    <row r="227" spans="1:3" s="12" customFormat="1" ht="15" hidden="1" customHeight="1" x14ac:dyDescent="0.2">
      <c r="A227" s="30"/>
      <c r="B227" s="13"/>
      <c r="C227" s="13"/>
    </row>
    <row r="228" spans="1:3" s="12" customFormat="1" ht="15" hidden="1" customHeight="1" x14ac:dyDescent="0.2">
      <c r="A228" s="30"/>
      <c r="B228" s="13"/>
      <c r="C228" s="13"/>
    </row>
    <row r="229" spans="1:3" s="12" customFormat="1" ht="15" hidden="1" customHeight="1" x14ac:dyDescent="0.2">
      <c r="A229" s="30"/>
      <c r="B229" s="13"/>
      <c r="C229" s="13"/>
    </row>
    <row r="230" spans="1:3" s="12" customFormat="1" ht="15" hidden="1" customHeight="1" x14ac:dyDescent="0.2">
      <c r="A230" s="30"/>
      <c r="B230" s="13"/>
      <c r="C230" s="13"/>
    </row>
    <row r="231" spans="1:3" s="12" customFormat="1" ht="15" hidden="1" customHeight="1" x14ac:dyDescent="0.2">
      <c r="A231" s="30"/>
      <c r="B231" s="13"/>
      <c r="C231" s="13"/>
    </row>
    <row r="232" spans="1:3" s="12" customFormat="1" ht="15" hidden="1" customHeight="1" x14ac:dyDescent="0.2">
      <c r="A232" s="30"/>
      <c r="B232" s="13"/>
      <c r="C232" s="13"/>
    </row>
    <row r="233" spans="1:3" s="12" customFormat="1" ht="15" hidden="1" customHeight="1" x14ac:dyDescent="0.2">
      <c r="A233" s="30"/>
      <c r="B233" s="13"/>
      <c r="C233" s="13"/>
    </row>
    <row r="234" spans="1:3" s="12" customFormat="1" ht="15" hidden="1" customHeight="1" x14ac:dyDescent="0.2">
      <c r="A234" s="30"/>
      <c r="B234" s="13"/>
      <c r="C234" s="13"/>
    </row>
    <row r="235" spans="1:3" s="12" customFormat="1" ht="15" hidden="1" customHeight="1" x14ac:dyDescent="0.2">
      <c r="A235" s="30"/>
      <c r="B235" s="13"/>
      <c r="C235" s="13"/>
    </row>
    <row r="236" spans="1:3" s="12" customFormat="1" ht="15" hidden="1" customHeight="1" x14ac:dyDescent="0.2">
      <c r="A236" s="30"/>
      <c r="B236" s="13"/>
      <c r="C236" s="13"/>
    </row>
    <row r="237" spans="1:3" s="12" customFormat="1" ht="15" hidden="1" customHeight="1" x14ac:dyDescent="0.2">
      <c r="A237" s="30"/>
      <c r="B237" s="13"/>
      <c r="C237" s="13"/>
    </row>
    <row r="238" spans="1:3" s="12" customFormat="1" ht="15" hidden="1" customHeight="1" x14ac:dyDescent="0.2">
      <c r="A238" s="30"/>
      <c r="B238" s="13"/>
      <c r="C238" s="13"/>
    </row>
    <row r="239" spans="1:3" s="12" customFormat="1" ht="15" hidden="1" customHeight="1" x14ac:dyDescent="0.2">
      <c r="A239" s="30"/>
      <c r="B239" s="13"/>
      <c r="C239" s="13"/>
    </row>
    <row r="240" spans="1:3" s="12" customFormat="1" ht="15" hidden="1" customHeight="1" x14ac:dyDescent="0.2">
      <c r="A240" s="30"/>
      <c r="B240" s="13"/>
      <c r="C240" s="13"/>
    </row>
    <row r="241" spans="1:3" s="12" customFormat="1" ht="15" hidden="1" customHeight="1" x14ac:dyDescent="0.2">
      <c r="A241" s="30"/>
      <c r="B241" s="13"/>
      <c r="C241" s="13"/>
    </row>
    <row r="242" spans="1:3" s="12" customFormat="1" ht="15" hidden="1" customHeight="1" x14ac:dyDescent="0.2">
      <c r="A242" s="30"/>
      <c r="B242" s="13"/>
      <c r="C242" s="13"/>
    </row>
    <row r="243" spans="1:3" s="12" customFormat="1" ht="15" hidden="1" customHeight="1" x14ac:dyDescent="0.2">
      <c r="A243" s="30"/>
      <c r="B243" s="13"/>
      <c r="C243" s="13"/>
    </row>
    <row r="244" spans="1:3" s="12" customFormat="1" ht="15" hidden="1" customHeight="1" x14ac:dyDescent="0.2">
      <c r="A244" s="30"/>
      <c r="B244" s="13"/>
      <c r="C244" s="13"/>
    </row>
    <row r="245" spans="1:3" s="12" customFormat="1" ht="15" hidden="1" customHeight="1" x14ac:dyDescent="0.2">
      <c r="A245" s="30"/>
      <c r="B245" s="13"/>
      <c r="C245" s="13"/>
    </row>
    <row r="246" spans="1:3" s="12" customFormat="1" ht="15" hidden="1" customHeight="1" x14ac:dyDescent="0.2">
      <c r="A246" s="30"/>
      <c r="B246" s="13"/>
      <c r="C246" s="13"/>
    </row>
    <row r="247" spans="1:3" s="12" customFormat="1" ht="15" hidden="1" customHeight="1" x14ac:dyDescent="0.2">
      <c r="A247" s="30"/>
      <c r="B247" s="13"/>
      <c r="C247" s="13"/>
    </row>
    <row r="248" spans="1:3" s="12" customFormat="1" ht="15" hidden="1" customHeight="1" x14ac:dyDescent="0.2">
      <c r="A248" s="30"/>
      <c r="B248" s="13"/>
      <c r="C248" s="13"/>
    </row>
    <row r="249" spans="1:3" s="12" customFormat="1" ht="15" hidden="1" customHeight="1" x14ac:dyDescent="0.2">
      <c r="A249" s="30"/>
      <c r="B249" s="13"/>
      <c r="C249" s="13"/>
    </row>
    <row r="250" spans="1:3" s="12" customFormat="1" ht="15" hidden="1" customHeight="1" x14ac:dyDescent="0.2">
      <c r="A250" s="30"/>
      <c r="B250" s="13"/>
      <c r="C250" s="13"/>
    </row>
    <row r="251" spans="1:3" s="12" customFormat="1" ht="15" hidden="1" customHeight="1" x14ac:dyDescent="0.2">
      <c r="A251" s="30"/>
      <c r="B251" s="13"/>
      <c r="C251" s="13"/>
    </row>
    <row r="252" spans="1:3" s="12" customFormat="1" ht="15" hidden="1" customHeight="1" x14ac:dyDescent="0.2">
      <c r="A252" s="30"/>
      <c r="B252" s="13"/>
      <c r="C252" s="13"/>
    </row>
    <row r="253" spans="1:3" s="12" customFormat="1" ht="15" hidden="1" customHeight="1" x14ac:dyDescent="0.2">
      <c r="A253" s="30"/>
      <c r="B253" s="13"/>
      <c r="C253" s="13"/>
    </row>
    <row r="254" spans="1:3" s="12" customFormat="1" ht="15" hidden="1" customHeight="1" x14ac:dyDescent="0.2">
      <c r="A254" s="30"/>
      <c r="B254" s="13"/>
      <c r="C254" s="13"/>
    </row>
    <row r="255" spans="1:3" s="12" customFormat="1" ht="15" hidden="1" customHeight="1" x14ac:dyDescent="0.2">
      <c r="A255" s="30"/>
      <c r="B255" s="13"/>
      <c r="C255" s="13"/>
    </row>
    <row r="256" spans="1:3" s="12" customFormat="1" ht="15" hidden="1" customHeight="1" x14ac:dyDescent="0.2">
      <c r="A256" s="30"/>
      <c r="B256" s="13"/>
      <c r="C256" s="13"/>
    </row>
    <row r="257" spans="1:3" s="12" customFormat="1" ht="15" hidden="1" customHeight="1" x14ac:dyDescent="0.2">
      <c r="A257" s="30"/>
      <c r="B257" s="13"/>
      <c r="C257" s="13"/>
    </row>
    <row r="258" spans="1:3" s="12" customFormat="1" ht="15" hidden="1" customHeight="1" x14ac:dyDescent="0.2">
      <c r="A258" s="30"/>
      <c r="B258" s="13"/>
      <c r="C258" s="13"/>
    </row>
    <row r="259" spans="1:3" s="12" customFormat="1" ht="15" hidden="1" customHeight="1" x14ac:dyDescent="0.2">
      <c r="A259" s="30"/>
      <c r="B259" s="13"/>
      <c r="C259" s="13"/>
    </row>
    <row r="260" spans="1:3" s="12" customFormat="1" ht="15" hidden="1" customHeight="1" x14ac:dyDescent="0.2">
      <c r="A260" s="30"/>
      <c r="B260" s="13"/>
      <c r="C260" s="13"/>
    </row>
    <row r="261" spans="1:3" s="12" customFormat="1" ht="15" hidden="1" customHeight="1" x14ac:dyDescent="0.2">
      <c r="A261" s="30"/>
      <c r="B261" s="13"/>
      <c r="C261" s="13"/>
    </row>
    <row r="262" spans="1:3" s="12" customFormat="1" ht="15" hidden="1" customHeight="1" x14ac:dyDescent="0.2">
      <c r="A262" s="30"/>
      <c r="B262" s="13"/>
      <c r="C262" s="13"/>
    </row>
    <row r="263" spans="1:3" s="12" customFormat="1" ht="15" hidden="1" customHeight="1" x14ac:dyDescent="0.2">
      <c r="A263" s="30"/>
      <c r="B263" s="13"/>
      <c r="C263" s="13"/>
    </row>
    <row r="264" spans="1:3" s="12" customFormat="1" ht="15" hidden="1" customHeight="1" x14ac:dyDescent="0.2">
      <c r="A264" s="30"/>
      <c r="B264" s="13"/>
      <c r="C264" s="13"/>
    </row>
    <row r="265" spans="1:3" s="12" customFormat="1" ht="15" hidden="1" customHeight="1" x14ac:dyDescent="0.2">
      <c r="A265" s="30"/>
      <c r="B265" s="13"/>
      <c r="C265" s="13"/>
    </row>
    <row r="266" spans="1:3" s="12" customFormat="1" ht="15" hidden="1" customHeight="1" x14ac:dyDescent="0.2">
      <c r="A266" s="30"/>
      <c r="B266" s="13"/>
      <c r="C266" s="13"/>
    </row>
    <row r="267" spans="1:3" s="12" customFormat="1" ht="15" hidden="1" customHeight="1" x14ac:dyDescent="0.2">
      <c r="A267" s="30"/>
      <c r="B267" s="13"/>
      <c r="C267" s="13"/>
    </row>
    <row r="268" spans="1:3" s="12" customFormat="1" ht="15" hidden="1" customHeight="1" x14ac:dyDescent="0.2">
      <c r="A268" s="30"/>
      <c r="B268" s="13"/>
      <c r="C268" s="13"/>
    </row>
    <row r="269" spans="1:3" s="12" customFormat="1" ht="15" hidden="1" customHeight="1" x14ac:dyDescent="0.2">
      <c r="A269" s="30"/>
      <c r="B269" s="13"/>
      <c r="C269" s="13"/>
    </row>
    <row r="270" spans="1:3" s="12" customFormat="1" ht="15" hidden="1" customHeight="1" x14ac:dyDescent="0.2">
      <c r="A270" s="30"/>
      <c r="B270" s="13"/>
      <c r="C270" s="13"/>
    </row>
    <row r="271" spans="1:3" s="12" customFormat="1" ht="15" hidden="1" customHeight="1" x14ac:dyDescent="0.2">
      <c r="A271" s="30"/>
      <c r="B271" s="13"/>
      <c r="C271" s="13"/>
    </row>
    <row r="272" spans="1:3" s="12" customFormat="1" ht="15" hidden="1" customHeight="1" x14ac:dyDescent="0.2">
      <c r="A272" s="30"/>
      <c r="B272" s="13"/>
      <c r="C272" s="13"/>
    </row>
    <row r="273" spans="1:3" s="12" customFormat="1" ht="15" hidden="1" customHeight="1" x14ac:dyDescent="0.2">
      <c r="A273" s="30"/>
      <c r="B273" s="13"/>
      <c r="C273" s="13"/>
    </row>
    <row r="274" spans="1:3" s="12" customFormat="1" ht="15" hidden="1" customHeight="1" x14ac:dyDescent="0.2">
      <c r="A274" s="30"/>
      <c r="B274" s="13"/>
      <c r="C274" s="13"/>
    </row>
    <row r="275" spans="1:3" s="12" customFormat="1" ht="15" hidden="1" customHeight="1" x14ac:dyDescent="0.2">
      <c r="A275" s="30"/>
      <c r="B275" s="13"/>
      <c r="C275" s="13"/>
    </row>
    <row r="276" spans="1:3" s="12" customFormat="1" ht="15" hidden="1" customHeight="1" x14ac:dyDescent="0.2">
      <c r="A276" s="30"/>
      <c r="B276" s="13"/>
      <c r="C276" s="13"/>
    </row>
    <row r="277" spans="1:3" s="12" customFormat="1" ht="15" hidden="1" customHeight="1" x14ac:dyDescent="0.2">
      <c r="A277" s="30"/>
      <c r="B277" s="13"/>
      <c r="C277" s="13"/>
    </row>
    <row r="278" spans="1:3" s="12" customFormat="1" ht="15" hidden="1" customHeight="1" x14ac:dyDescent="0.2">
      <c r="A278" s="30"/>
      <c r="B278" s="13"/>
      <c r="C278" s="13"/>
    </row>
    <row r="279" spans="1:3" s="12" customFormat="1" ht="15" hidden="1" customHeight="1" x14ac:dyDescent="0.2">
      <c r="A279" s="30"/>
      <c r="B279" s="13"/>
      <c r="C279" s="13"/>
    </row>
    <row r="280" spans="1:3" s="12" customFormat="1" ht="15" hidden="1" customHeight="1" x14ac:dyDescent="0.2">
      <c r="A280" s="30"/>
      <c r="B280" s="13"/>
      <c r="C280" s="13"/>
    </row>
    <row r="281" spans="1:3" s="12" customFormat="1" ht="15" hidden="1" customHeight="1" x14ac:dyDescent="0.2">
      <c r="A281" s="30"/>
      <c r="B281" s="13"/>
      <c r="C281" s="13"/>
    </row>
    <row r="282" spans="1:3" s="12" customFormat="1" ht="15" hidden="1" customHeight="1" x14ac:dyDescent="0.2">
      <c r="A282" s="30"/>
      <c r="B282" s="13"/>
      <c r="C282" s="13"/>
    </row>
    <row r="283" spans="1:3" s="12" customFormat="1" ht="15" hidden="1" customHeight="1" x14ac:dyDescent="0.2">
      <c r="A283" s="30"/>
      <c r="B283" s="13"/>
      <c r="C283" s="13"/>
    </row>
    <row r="284" spans="1:3" s="12" customFormat="1" ht="15" hidden="1" customHeight="1" x14ac:dyDescent="0.2">
      <c r="A284" s="30"/>
      <c r="B284" s="13"/>
      <c r="C284" s="13"/>
    </row>
    <row r="285" spans="1:3" s="12" customFormat="1" ht="15" hidden="1" customHeight="1" x14ac:dyDescent="0.2">
      <c r="A285" s="30"/>
      <c r="B285" s="13"/>
      <c r="C285" s="13"/>
    </row>
    <row r="286" spans="1:3" s="12" customFormat="1" ht="15" hidden="1" customHeight="1" x14ac:dyDescent="0.2">
      <c r="A286" s="30"/>
      <c r="B286" s="13"/>
      <c r="C286" s="13"/>
    </row>
    <row r="287" spans="1:3" s="12" customFormat="1" ht="15" hidden="1" customHeight="1" x14ac:dyDescent="0.2">
      <c r="A287" s="30"/>
      <c r="B287" s="13"/>
      <c r="C287" s="13"/>
    </row>
    <row r="288" spans="1:3" s="12" customFormat="1" ht="15" hidden="1" customHeight="1" x14ac:dyDescent="0.2">
      <c r="A288" s="30"/>
      <c r="B288" s="13"/>
      <c r="C288" s="13"/>
    </row>
    <row r="289" spans="1:3" s="12" customFormat="1" ht="15" hidden="1" customHeight="1" x14ac:dyDescent="0.2">
      <c r="A289" s="30"/>
      <c r="B289" s="13"/>
      <c r="C289" s="13"/>
    </row>
    <row r="290" spans="1:3" s="12" customFormat="1" ht="15" hidden="1" customHeight="1" x14ac:dyDescent="0.2">
      <c r="A290" s="30"/>
      <c r="B290" s="13"/>
      <c r="C290" s="13"/>
    </row>
    <row r="291" spans="1:3" s="12" customFormat="1" ht="15" hidden="1" customHeight="1" x14ac:dyDescent="0.2">
      <c r="A291" s="30"/>
      <c r="B291" s="13"/>
      <c r="C291" s="13"/>
    </row>
    <row r="292" spans="1:3" s="12" customFormat="1" ht="15" hidden="1" customHeight="1" x14ac:dyDescent="0.2">
      <c r="A292" s="30"/>
      <c r="B292" s="13"/>
      <c r="C292" s="13"/>
    </row>
    <row r="293" spans="1:3" s="12" customFormat="1" ht="15" hidden="1" customHeight="1" x14ac:dyDescent="0.2">
      <c r="A293" s="30"/>
      <c r="B293" s="13"/>
      <c r="C293" s="13"/>
    </row>
    <row r="294" spans="1:3" s="12" customFormat="1" ht="15" hidden="1" customHeight="1" x14ac:dyDescent="0.2">
      <c r="A294" s="30"/>
      <c r="B294" s="13"/>
      <c r="C294" s="13"/>
    </row>
    <row r="295" spans="1:3" s="12" customFormat="1" ht="15" hidden="1" customHeight="1" x14ac:dyDescent="0.2">
      <c r="A295" s="30"/>
      <c r="B295" s="13"/>
      <c r="C295" s="13"/>
    </row>
    <row r="296" spans="1:3" s="12" customFormat="1" ht="15" hidden="1" customHeight="1" x14ac:dyDescent="0.2">
      <c r="A296" s="30"/>
      <c r="B296" s="13"/>
      <c r="C296" s="13"/>
    </row>
    <row r="297" spans="1:3" s="12" customFormat="1" ht="15" hidden="1" customHeight="1" x14ac:dyDescent="0.2">
      <c r="A297" s="30"/>
      <c r="B297" s="13"/>
      <c r="C297" s="13"/>
    </row>
    <row r="298" spans="1:3" s="12" customFormat="1" ht="15" hidden="1" customHeight="1" x14ac:dyDescent="0.2">
      <c r="A298" s="30"/>
      <c r="B298" s="13"/>
      <c r="C298" s="13"/>
    </row>
    <row r="299" spans="1:3" s="12" customFormat="1" ht="15" hidden="1" customHeight="1" x14ac:dyDescent="0.2">
      <c r="A299" s="30"/>
      <c r="B299" s="13"/>
      <c r="C299" s="13"/>
    </row>
    <row r="300" spans="1:3" s="12" customFormat="1" ht="15" hidden="1" customHeight="1" x14ac:dyDescent="0.2">
      <c r="A300" s="30"/>
      <c r="B300" s="13"/>
      <c r="C300" s="13"/>
    </row>
    <row r="301" spans="1:3" s="12" customFormat="1" ht="15" hidden="1" customHeight="1" x14ac:dyDescent="0.2">
      <c r="A301" s="30"/>
      <c r="B301" s="13"/>
      <c r="C301" s="13"/>
    </row>
    <row r="302" spans="1:3" s="12" customFormat="1" ht="15" hidden="1" customHeight="1" x14ac:dyDescent="0.2">
      <c r="A302" s="30"/>
      <c r="B302" s="13"/>
      <c r="C302" s="13"/>
    </row>
    <row r="303" spans="1:3" s="12" customFormat="1" ht="15" hidden="1" customHeight="1" x14ac:dyDescent="0.2">
      <c r="A303" s="30"/>
      <c r="B303" s="13"/>
      <c r="C303" s="13"/>
    </row>
    <row r="304" spans="1:3" s="12" customFormat="1" ht="15" hidden="1" customHeight="1" x14ac:dyDescent="0.2">
      <c r="A304" s="30"/>
      <c r="B304" s="13"/>
      <c r="C304" s="13"/>
    </row>
    <row r="305" spans="1:3" s="12" customFormat="1" ht="15" hidden="1" customHeight="1" x14ac:dyDescent="0.2">
      <c r="A305" s="30"/>
      <c r="B305" s="13"/>
      <c r="C305" s="13"/>
    </row>
    <row r="306" spans="1:3" s="12" customFormat="1" ht="15" hidden="1" customHeight="1" x14ac:dyDescent="0.2">
      <c r="A306" s="30"/>
      <c r="B306" s="13"/>
      <c r="C306" s="13"/>
    </row>
    <row r="307" spans="1:3" s="12" customFormat="1" ht="15" hidden="1" customHeight="1" x14ac:dyDescent="0.2">
      <c r="A307" s="30"/>
      <c r="B307" s="13"/>
      <c r="C307" s="13"/>
    </row>
    <row r="308" spans="1:3" s="12" customFormat="1" ht="15" hidden="1" customHeight="1" x14ac:dyDescent="0.2">
      <c r="A308" s="30"/>
      <c r="B308" s="13"/>
      <c r="C308" s="13"/>
    </row>
    <row r="309" spans="1:3" s="12" customFormat="1" ht="15" hidden="1" customHeight="1" x14ac:dyDescent="0.2">
      <c r="A309" s="30"/>
      <c r="B309" s="13"/>
      <c r="C309" s="13"/>
    </row>
    <row r="310" spans="1:3" s="12" customFormat="1" ht="15" hidden="1" customHeight="1" x14ac:dyDescent="0.2">
      <c r="A310" s="30"/>
      <c r="B310" s="13"/>
      <c r="C310" s="13"/>
    </row>
    <row r="311" spans="1:3" s="12" customFormat="1" ht="15" hidden="1" customHeight="1" x14ac:dyDescent="0.2">
      <c r="A311" s="30"/>
      <c r="B311" s="13"/>
      <c r="C311" s="13"/>
    </row>
    <row r="312" spans="1:3" s="12" customFormat="1" ht="15" hidden="1" customHeight="1" x14ac:dyDescent="0.2">
      <c r="A312" s="30"/>
      <c r="B312" s="13"/>
      <c r="C312" s="13"/>
    </row>
    <row r="313" spans="1:3" s="12" customFormat="1" ht="15" hidden="1" customHeight="1" x14ac:dyDescent="0.2">
      <c r="A313" s="30"/>
      <c r="B313" s="13"/>
      <c r="C313" s="13"/>
    </row>
    <row r="314" spans="1:3" s="12" customFormat="1" ht="15" hidden="1" customHeight="1" x14ac:dyDescent="0.2">
      <c r="A314" s="30"/>
      <c r="B314" s="13"/>
      <c r="C314" s="13"/>
    </row>
    <row r="315" spans="1:3" s="12" customFormat="1" ht="15" hidden="1" customHeight="1" x14ac:dyDescent="0.2">
      <c r="A315" s="30"/>
      <c r="B315" s="13"/>
      <c r="C315" s="13"/>
    </row>
    <row r="316" spans="1:3" s="12" customFormat="1" ht="15" hidden="1" customHeight="1" x14ac:dyDescent="0.2">
      <c r="A316" s="30"/>
      <c r="B316" s="13"/>
      <c r="C316" s="13"/>
    </row>
    <row r="317" spans="1:3" s="12" customFormat="1" ht="15" hidden="1" customHeight="1" x14ac:dyDescent="0.2">
      <c r="A317" s="30"/>
      <c r="B317" s="13"/>
      <c r="C317" s="13"/>
    </row>
    <row r="318" spans="1:3" s="12" customFormat="1" ht="15" hidden="1" customHeight="1" x14ac:dyDescent="0.2">
      <c r="A318" s="30"/>
      <c r="B318" s="13"/>
      <c r="C318" s="13"/>
    </row>
    <row r="319" spans="1:3" s="12" customFormat="1" ht="15" hidden="1" customHeight="1" x14ac:dyDescent="0.2">
      <c r="A319" s="30"/>
      <c r="B319" s="13"/>
      <c r="C319" s="13"/>
    </row>
    <row r="320" spans="1:3" s="12" customFormat="1" ht="15" hidden="1" customHeight="1" x14ac:dyDescent="0.2">
      <c r="A320" s="30"/>
      <c r="B320" s="13"/>
      <c r="C320" s="13"/>
    </row>
    <row r="321" spans="1:3" s="12" customFormat="1" ht="15" hidden="1" customHeight="1" x14ac:dyDescent="0.2">
      <c r="A321" s="30"/>
      <c r="B321" s="13"/>
      <c r="C321" s="13"/>
    </row>
    <row r="322" spans="1:3" s="12" customFormat="1" ht="15" hidden="1" customHeight="1" x14ac:dyDescent="0.2">
      <c r="A322" s="30"/>
      <c r="B322" s="13"/>
      <c r="C322" s="13"/>
    </row>
    <row r="323" spans="1:3" s="12" customFormat="1" ht="15" hidden="1" customHeight="1" x14ac:dyDescent="0.2">
      <c r="A323" s="30"/>
      <c r="B323" s="13"/>
      <c r="C323" s="13"/>
    </row>
    <row r="324" spans="1:3" s="12" customFormat="1" ht="15" hidden="1" customHeight="1" x14ac:dyDescent="0.2">
      <c r="A324" s="30"/>
      <c r="B324" s="13"/>
      <c r="C324" s="13"/>
    </row>
    <row r="325" spans="1:3" s="12" customFormat="1" ht="15" hidden="1" customHeight="1" x14ac:dyDescent="0.2">
      <c r="A325" s="30"/>
      <c r="B325" s="13"/>
      <c r="C325" s="13"/>
    </row>
    <row r="326" spans="1:3" s="12" customFormat="1" ht="15" hidden="1" customHeight="1" x14ac:dyDescent="0.2">
      <c r="A326" s="30"/>
      <c r="B326" s="13"/>
      <c r="C326" s="13"/>
    </row>
    <row r="327" spans="1:3" s="12" customFormat="1" ht="15" hidden="1" customHeight="1" x14ac:dyDescent="0.2">
      <c r="A327" s="30"/>
      <c r="B327" s="13"/>
      <c r="C327" s="13"/>
    </row>
    <row r="328" spans="1:3" s="12" customFormat="1" ht="15" hidden="1" customHeight="1" x14ac:dyDescent="0.2">
      <c r="A328" s="30"/>
      <c r="B328" s="13"/>
      <c r="C328" s="13"/>
    </row>
    <row r="329" spans="1:3" s="12" customFormat="1" ht="15" hidden="1" customHeight="1" x14ac:dyDescent="0.2">
      <c r="A329" s="30"/>
      <c r="B329" s="13"/>
      <c r="C329" s="13"/>
    </row>
    <row r="330" spans="1:3" s="12" customFormat="1" ht="15" hidden="1" customHeight="1" x14ac:dyDescent="0.2">
      <c r="A330" s="30"/>
      <c r="B330" s="13"/>
      <c r="C330" s="13"/>
    </row>
    <row r="331" spans="1:3" s="12" customFormat="1" ht="15" hidden="1" customHeight="1" x14ac:dyDescent="0.2">
      <c r="A331" s="30"/>
      <c r="B331" s="13"/>
      <c r="C331" s="13"/>
    </row>
    <row r="332" spans="1:3" s="12" customFormat="1" ht="15" hidden="1" customHeight="1" x14ac:dyDescent="0.2">
      <c r="A332" s="30"/>
      <c r="B332" s="13"/>
      <c r="C332" s="13"/>
    </row>
    <row r="333" spans="1:3" s="12" customFormat="1" ht="15" hidden="1" customHeight="1" x14ac:dyDescent="0.2">
      <c r="A333" s="30"/>
      <c r="B333" s="13"/>
      <c r="C333" s="13"/>
    </row>
    <row r="334" spans="1:3" s="12" customFormat="1" ht="15" hidden="1" customHeight="1" x14ac:dyDescent="0.2">
      <c r="A334" s="30"/>
      <c r="B334" s="13"/>
      <c r="C334" s="13"/>
    </row>
    <row r="335" spans="1:3" s="12" customFormat="1" ht="15" hidden="1" customHeight="1" x14ac:dyDescent="0.2">
      <c r="A335" s="30"/>
      <c r="B335" s="13"/>
      <c r="C335" s="13"/>
    </row>
    <row r="336" spans="1:3" s="12" customFormat="1" ht="15" hidden="1" customHeight="1" x14ac:dyDescent="0.2">
      <c r="A336" s="30"/>
      <c r="B336" s="13"/>
      <c r="C336" s="13"/>
    </row>
    <row r="337" spans="1:3" s="12" customFormat="1" ht="15" hidden="1" customHeight="1" x14ac:dyDescent="0.2">
      <c r="A337" s="30"/>
      <c r="B337" s="13"/>
      <c r="C337" s="13"/>
    </row>
    <row r="338" spans="1:3" s="12" customFormat="1" ht="15" hidden="1" customHeight="1" x14ac:dyDescent="0.2">
      <c r="A338" s="30"/>
      <c r="B338" s="13"/>
      <c r="C338" s="13"/>
    </row>
    <row r="339" spans="1:3" s="12" customFormat="1" ht="15" hidden="1" customHeight="1" x14ac:dyDescent="0.2">
      <c r="A339" s="30"/>
      <c r="B339" s="13"/>
      <c r="C339" s="13"/>
    </row>
    <row r="340" spans="1:3" s="12" customFormat="1" ht="15" hidden="1" customHeight="1" x14ac:dyDescent="0.2">
      <c r="A340" s="30"/>
      <c r="B340" s="13"/>
      <c r="C340" s="13"/>
    </row>
    <row r="341" spans="1:3" s="12" customFormat="1" ht="15" hidden="1" customHeight="1" x14ac:dyDescent="0.2">
      <c r="A341" s="30"/>
      <c r="B341" s="13"/>
      <c r="C341" s="13"/>
    </row>
    <row r="342" spans="1:3" s="12" customFormat="1" ht="15" hidden="1" customHeight="1" x14ac:dyDescent="0.2">
      <c r="A342" s="30"/>
      <c r="B342" s="13"/>
      <c r="C342" s="13"/>
    </row>
    <row r="343" spans="1:3" s="12" customFormat="1" ht="15" hidden="1" customHeight="1" x14ac:dyDescent="0.2">
      <c r="A343" s="30"/>
      <c r="B343" s="13"/>
      <c r="C343" s="13"/>
    </row>
    <row r="344" spans="1:3" s="12" customFormat="1" ht="15" hidden="1" customHeight="1" x14ac:dyDescent="0.2">
      <c r="A344" s="30"/>
      <c r="B344" s="13"/>
      <c r="C344" s="13"/>
    </row>
    <row r="345" spans="1:3" s="12" customFormat="1" ht="15" hidden="1" customHeight="1" x14ac:dyDescent="0.2">
      <c r="A345" s="30"/>
      <c r="B345" s="13"/>
      <c r="C345" s="13"/>
    </row>
    <row r="346" spans="1:3" s="12" customFormat="1" ht="15" hidden="1" customHeight="1" x14ac:dyDescent="0.2">
      <c r="A346" s="30"/>
      <c r="B346" s="13"/>
      <c r="C346" s="13"/>
    </row>
    <row r="347" spans="1:3" s="12" customFormat="1" ht="15" hidden="1" customHeight="1" x14ac:dyDescent="0.2">
      <c r="A347" s="30"/>
      <c r="B347" s="13"/>
      <c r="C347" s="13"/>
    </row>
    <row r="348" spans="1:3" s="12" customFormat="1" ht="15" hidden="1" customHeight="1" x14ac:dyDescent="0.2">
      <c r="A348" s="30"/>
      <c r="B348" s="13"/>
      <c r="C348" s="13"/>
    </row>
    <row r="349" spans="1:3" s="12" customFormat="1" ht="15" hidden="1" customHeight="1" x14ac:dyDescent="0.2">
      <c r="A349" s="30"/>
      <c r="B349" s="13"/>
      <c r="C349" s="13"/>
    </row>
    <row r="350" spans="1:3" s="12" customFormat="1" ht="15" hidden="1" customHeight="1" x14ac:dyDescent="0.2">
      <c r="A350" s="30"/>
      <c r="B350" s="13"/>
      <c r="C350" s="13"/>
    </row>
    <row r="351" spans="1:3" s="12" customFormat="1" ht="15" hidden="1" customHeight="1" x14ac:dyDescent="0.2">
      <c r="A351" s="30"/>
      <c r="B351" s="13"/>
      <c r="C351" s="13"/>
    </row>
    <row r="352" spans="1:3" s="12" customFormat="1" ht="15" hidden="1" customHeight="1" x14ac:dyDescent="0.2">
      <c r="A352" s="30"/>
      <c r="B352" s="13"/>
      <c r="C352" s="13"/>
    </row>
    <row r="353" spans="1:3" s="12" customFormat="1" ht="15" hidden="1" customHeight="1" x14ac:dyDescent="0.2">
      <c r="A353" s="30"/>
      <c r="B353" s="13"/>
      <c r="C353" s="13"/>
    </row>
    <row r="354" spans="1:3" s="12" customFormat="1" ht="15" hidden="1" customHeight="1" x14ac:dyDescent="0.2">
      <c r="A354" s="30"/>
      <c r="B354" s="13"/>
      <c r="C354" s="13"/>
    </row>
    <row r="355" spans="1:3" s="12" customFormat="1" ht="15" hidden="1" customHeight="1" x14ac:dyDescent="0.2">
      <c r="A355" s="30"/>
      <c r="B355" s="13"/>
      <c r="C355" s="13"/>
    </row>
    <row r="356" spans="1:3" s="12" customFormat="1" ht="15" hidden="1" customHeight="1" x14ac:dyDescent="0.2">
      <c r="A356" s="30"/>
      <c r="B356" s="13"/>
      <c r="C356" s="13"/>
    </row>
    <row r="357" spans="1:3" s="12" customFormat="1" ht="15" hidden="1" customHeight="1" x14ac:dyDescent="0.2">
      <c r="A357" s="30"/>
      <c r="B357" s="13"/>
      <c r="C357" s="13"/>
    </row>
    <row r="358" spans="1:3" s="12" customFormat="1" ht="15" hidden="1" customHeight="1" x14ac:dyDescent="0.2">
      <c r="A358" s="30"/>
      <c r="B358" s="13"/>
      <c r="C358" s="13"/>
    </row>
    <row r="359" spans="1:3" s="12" customFormat="1" ht="15" hidden="1" customHeight="1" x14ac:dyDescent="0.2">
      <c r="A359" s="30"/>
      <c r="B359" s="13"/>
      <c r="C359" s="13"/>
    </row>
    <row r="360" spans="1:3" s="12" customFormat="1" ht="15" hidden="1" customHeight="1" x14ac:dyDescent="0.2">
      <c r="A360" s="30"/>
      <c r="B360" s="13"/>
      <c r="C360" s="13"/>
    </row>
    <row r="361" spans="1:3" s="12" customFormat="1" ht="15" hidden="1" customHeight="1" x14ac:dyDescent="0.2">
      <c r="A361" s="30"/>
      <c r="B361" s="13"/>
      <c r="C361" s="13"/>
    </row>
    <row r="362" spans="1:3" s="12" customFormat="1" ht="15" hidden="1" customHeight="1" x14ac:dyDescent="0.2">
      <c r="A362" s="30"/>
      <c r="B362" s="13"/>
      <c r="C362" s="13"/>
    </row>
    <row r="363" spans="1:3" s="12" customFormat="1" ht="15" hidden="1" customHeight="1" x14ac:dyDescent="0.2">
      <c r="A363" s="30"/>
      <c r="B363" s="13"/>
      <c r="C363" s="13"/>
    </row>
    <row r="364" spans="1:3" s="12" customFormat="1" ht="15" hidden="1" customHeight="1" x14ac:dyDescent="0.2">
      <c r="A364" s="30"/>
      <c r="B364" s="13"/>
      <c r="C364" s="13"/>
    </row>
    <row r="365" spans="1:3" s="12" customFormat="1" ht="15" hidden="1" customHeight="1" x14ac:dyDescent="0.2">
      <c r="A365" s="30"/>
      <c r="B365" s="13"/>
      <c r="C365" s="13"/>
    </row>
    <row r="366" spans="1:3" s="12" customFormat="1" ht="15" hidden="1" customHeight="1" x14ac:dyDescent="0.2">
      <c r="A366" s="30"/>
      <c r="B366" s="13"/>
      <c r="C366" s="13"/>
    </row>
    <row r="367" spans="1:3" s="12" customFormat="1" ht="15" hidden="1" customHeight="1" x14ac:dyDescent="0.2">
      <c r="A367" s="30"/>
      <c r="B367" s="13"/>
      <c r="C367" s="13"/>
    </row>
    <row r="368" spans="1:3" s="12" customFormat="1" ht="15" hidden="1" customHeight="1" x14ac:dyDescent="0.2">
      <c r="A368" s="30"/>
      <c r="B368" s="13"/>
      <c r="C368" s="13"/>
    </row>
    <row r="369" spans="1:3" s="12" customFormat="1" ht="15" hidden="1" customHeight="1" x14ac:dyDescent="0.2">
      <c r="A369" s="30"/>
      <c r="B369" s="13"/>
      <c r="C369" s="13"/>
    </row>
    <row r="370" spans="1:3" s="12" customFormat="1" ht="15" hidden="1" customHeight="1" x14ac:dyDescent="0.2">
      <c r="A370" s="30"/>
      <c r="B370" s="13"/>
      <c r="C370" s="13"/>
    </row>
    <row r="371" spans="1:3" s="12" customFormat="1" ht="15" hidden="1" customHeight="1" x14ac:dyDescent="0.2">
      <c r="A371" s="30"/>
      <c r="B371" s="13"/>
      <c r="C371" s="13"/>
    </row>
    <row r="372" spans="1:3" s="12" customFormat="1" ht="15" hidden="1" customHeight="1" x14ac:dyDescent="0.2">
      <c r="A372" s="30"/>
      <c r="B372" s="13"/>
      <c r="C372" s="13"/>
    </row>
    <row r="373" spans="1:3" s="12" customFormat="1" ht="15" hidden="1" customHeight="1" x14ac:dyDescent="0.2">
      <c r="A373" s="30"/>
      <c r="B373" s="13"/>
      <c r="C373" s="13"/>
    </row>
    <row r="374" spans="1:3" s="12" customFormat="1" ht="15" hidden="1" customHeight="1" x14ac:dyDescent="0.2">
      <c r="A374" s="30"/>
      <c r="B374" s="13"/>
      <c r="C374" s="13"/>
    </row>
    <row r="375" spans="1:3" s="12" customFormat="1" ht="15" hidden="1" customHeight="1" x14ac:dyDescent="0.2">
      <c r="A375" s="30"/>
      <c r="B375" s="13"/>
      <c r="C375" s="13"/>
    </row>
    <row r="376" spans="1:3" s="12" customFormat="1" ht="15" hidden="1" customHeight="1" x14ac:dyDescent="0.2">
      <c r="A376" s="30"/>
      <c r="B376" s="13"/>
      <c r="C376" s="13"/>
    </row>
    <row r="377" spans="1:3" s="12" customFormat="1" ht="15" hidden="1" customHeight="1" x14ac:dyDescent="0.2">
      <c r="A377" s="30"/>
      <c r="B377" s="13"/>
      <c r="C377" s="13"/>
    </row>
    <row r="378" spans="1:3" s="12" customFormat="1" ht="15" hidden="1" customHeight="1" x14ac:dyDescent="0.2">
      <c r="A378" s="30"/>
      <c r="B378" s="13"/>
      <c r="C378" s="13"/>
    </row>
    <row r="379" spans="1:3" s="12" customFormat="1" ht="15" hidden="1" customHeight="1" x14ac:dyDescent="0.2">
      <c r="A379" s="30"/>
      <c r="B379" s="13"/>
      <c r="C379" s="13"/>
    </row>
    <row r="380" spans="1:3" s="12" customFormat="1" ht="15" hidden="1" customHeight="1" x14ac:dyDescent="0.2">
      <c r="A380" s="30"/>
      <c r="B380" s="13"/>
      <c r="C380" s="13"/>
    </row>
    <row r="381" spans="1:3" s="12" customFormat="1" ht="15" hidden="1" customHeight="1" x14ac:dyDescent="0.2">
      <c r="A381" s="30"/>
      <c r="B381" s="13"/>
      <c r="C381" s="13"/>
    </row>
    <row r="382" spans="1:3" s="12" customFormat="1" ht="15" hidden="1" customHeight="1" x14ac:dyDescent="0.2">
      <c r="A382" s="30"/>
      <c r="B382" s="13"/>
      <c r="C382" s="13"/>
    </row>
    <row r="383" spans="1:3" s="12" customFormat="1" ht="15" hidden="1" customHeight="1" x14ac:dyDescent="0.2">
      <c r="A383" s="30"/>
      <c r="B383" s="13"/>
      <c r="C383" s="13"/>
    </row>
    <row r="384" spans="1:3" s="12" customFormat="1" ht="15" hidden="1" customHeight="1" x14ac:dyDescent="0.2">
      <c r="A384" s="30"/>
      <c r="B384" s="13"/>
      <c r="C384" s="13"/>
    </row>
    <row r="385" spans="1:3" s="12" customFormat="1" ht="15" hidden="1" customHeight="1" x14ac:dyDescent="0.2">
      <c r="A385" s="30"/>
      <c r="B385" s="13"/>
      <c r="C385" s="13"/>
    </row>
    <row r="386" spans="1:3" s="12" customFormat="1" ht="15" hidden="1" customHeight="1" x14ac:dyDescent="0.2">
      <c r="A386" s="30"/>
      <c r="B386" s="13"/>
      <c r="C386" s="13"/>
    </row>
    <row r="387" spans="1:3" s="12" customFormat="1" ht="15" hidden="1" customHeight="1" x14ac:dyDescent="0.2">
      <c r="A387" s="30"/>
      <c r="B387" s="13"/>
      <c r="C387" s="13"/>
    </row>
    <row r="388" spans="1:3" s="12" customFormat="1" ht="15" hidden="1" customHeight="1" x14ac:dyDescent="0.2">
      <c r="A388" s="30"/>
      <c r="B388" s="13"/>
      <c r="C388" s="13"/>
    </row>
    <row r="389" spans="1:3" s="12" customFormat="1" ht="15" hidden="1" customHeight="1" x14ac:dyDescent="0.2">
      <c r="A389" s="30"/>
      <c r="B389" s="13"/>
      <c r="C389" s="13"/>
    </row>
    <row r="390" spans="1:3" s="12" customFormat="1" ht="15" hidden="1" customHeight="1" x14ac:dyDescent="0.2">
      <c r="A390" s="30"/>
      <c r="B390" s="13"/>
      <c r="C390" s="13"/>
    </row>
    <row r="391" spans="1:3" s="12" customFormat="1" ht="15" hidden="1" customHeight="1" x14ac:dyDescent="0.2">
      <c r="A391" s="30"/>
      <c r="B391" s="13"/>
      <c r="C391" s="13"/>
    </row>
    <row r="392" spans="1:3" s="12" customFormat="1" ht="15" hidden="1" customHeight="1" x14ac:dyDescent="0.2">
      <c r="A392" s="30"/>
      <c r="B392" s="13"/>
      <c r="C392" s="13"/>
    </row>
    <row r="393" spans="1:3" s="12" customFormat="1" ht="15" hidden="1" customHeight="1" x14ac:dyDescent="0.2">
      <c r="A393" s="30"/>
      <c r="B393" s="13"/>
      <c r="C393" s="13"/>
    </row>
    <row r="394" spans="1:3" s="12" customFormat="1" ht="15" hidden="1" customHeight="1" x14ac:dyDescent="0.2">
      <c r="A394" s="30"/>
      <c r="B394" s="13"/>
      <c r="C394" s="13"/>
    </row>
    <row r="395" spans="1:3" s="12" customFormat="1" ht="15" hidden="1" customHeight="1" x14ac:dyDescent="0.2">
      <c r="A395" s="30"/>
      <c r="B395" s="13"/>
      <c r="C395" s="13"/>
    </row>
    <row r="396" spans="1:3" s="12" customFormat="1" ht="15" hidden="1" customHeight="1" x14ac:dyDescent="0.2">
      <c r="A396" s="30"/>
      <c r="B396" s="13"/>
      <c r="C396" s="13"/>
    </row>
    <row r="397" spans="1:3" s="12" customFormat="1" ht="15" hidden="1" customHeight="1" x14ac:dyDescent="0.2">
      <c r="A397" s="30"/>
      <c r="B397" s="13"/>
      <c r="C397" s="13"/>
    </row>
    <row r="398" spans="1:3" s="12" customFormat="1" ht="15" hidden="1" customHeight="1" x14ac:dyDescent="0.2">
      <c r="A398" s="30"/>
      <c r="B398" s="13"/>
      <c r="C398" s="13"/>
    </row>
    <row r="399" spans="1:3" s="12" customFormat="1" ht="15" hidden="1" customHeight="1" x14ac:dyDescent="0.2">
      <c r="A399" s="30"/>
      <c r="B399" s="13"/>
      <c r="C399" s="13"/>
    </row>
    <row r="400" spans="1:3" s="12" customFormat="1" ht="15" hidden="1" customHeight="1" x14ac:dyDescent="0.2">
      <c r="A400" s="30"/>
      <c r="B400" s="13"/>
      <c r="C400" s="13"/>
    </row>
    <row r="401" spans="1:3" s="12" customFormat="1" ht="15" hidden="1" customHeight="1" x14ac:dyDescent="0.2">
      <c r="A401" s="30"/>
      <c r="B401" s="13"/>
      <c r="C401" s="13"/>
    </row>
    <row r="402" spans="1:3" s="12" customFormat="1" ht="15" hidden="1" customHeight="1" x14ac:dyDescent="0.2">
      <c r="A402" s="30"/>
      <c r="B402" s="13"/>
      <c r="C402" s="13"/>
    </row>
    <row r="403" spans="1:3" s="12" customFormat="1" ht="15" hidden="1" customHeight="1" x14ac:dyDescent="0.2">
      <c r="A403" s="30"/>
      <c r="B403" s="13"/>
      <c r="C403" s="13"/>
    </row>
    <row r="404" spans="1:3" s="12" customFormat="1" ht="15" hidden="1" customHeight="1" x14ac:dyDescent="0.2">
      <c r="A404" s="30"/>
      <c r="B404" s="13"/>
      <c r="C404" s="13"/>
    </row>
    <row r="405" spans="1:3" s="12" customFormat="1" ht="15" hidden="1" customHeight="1" x14ac:dyDescent="0.2">
      <c r="A405" s="30"/>
      <c r="B405" s="13"/>
      <c r="C405" s="13"/>
    </row>
    <row r="406" spans="1:3" s="12" customFormat="1" ht="15" hidden="1" customHeight="1" x14ac:dyDescent="0.2">
      <c r="A406" s="30"/>
      <c r="B406" s="13"/>
      <c r="C406" s="13"/>
    </row>
    <row r="407" spans="1:3" s="12" customFormat="1" ht="15" hidden="1" customHeight="1" x14ac:dyDescent="0.2">
      <c r="A407" s="30"/>
      <c r="B407" s="13"/>
      <c r="C407" s="13"/>
    </row>
    <row r="408" spans="1:3" s="12" customFormat="1" ht="15" hidden="1" customHeight="1" x14ac:dyDescent="0.2">
      <c r="A408" s="30"/>
      <c r="B408" s="13"/>
      <c r="C408" s="13"/>
    </row>
    <row r="409" spans="1:3" s="12" customFormat="1" ht="15" hidden="1" customHeight="1" x14ac:dyDescent="0.2">
      <c r="A409" s="30"/>
      <c r="B409" s="13"/>
      <c r="C409" s="13"/>
    </row>
    <row r="410" spans="1:3" s="12" customFormat="1" ht="15" hidden="1" customHeight="1" x14ac:dyDescent="0.2">
      <c r="A410" s="30"/>
      <c r="B410" s="13"/>
      <c r="C410" s="13"/>
    </row>
    <row r="411" spans="1:3" s="12" customFormat="1" ht="15" hidden="1" customHeight="1" x14ac:dyDescent="0.2">
      <c r="A411" s="30"/>
      <c r="B411" s="13"/>
      <c r="C411" s="13"/>
    </row>
    <row r="412" spans="1:3" s="12" customFormat="1" ht="15" hidden="1" customHeight="1" x14ac:dyDescent="0.2">
      <c r="A412" s="30"/>
      <c r="B412" s="13"/>
      <c r="C412" s="13"/>
    </row>
    <row r="413" spans="1:3" s="12" customFormat="1" ht="15" hidden="1" customHeight="1" x14ac:dyDescent="0.2">
      <c r="A413" s="30"/>
      <c r="B413" s="13"/>
      <c r="C413" s="13"/>
    </row>
    <row r="414" spans="1:3" s="12" customFormat="1" ht="15" hidden="1" customHeight="1" x14ac:dyDescent="0.2">
      <c r="A414" s="30"/>
      <c r="B414" s="13"/>
      <c r="C414" s="13"/>
    </row>
    <row r="415" spans="1:3" s="12" customFormat="1" ht="15" hidden="1" customHeight="1" x14ac:dyDescent="0.2">
      <c r="A415" s="30"/>
      <c r="B415" s="13"/>
      <c r="C415" s="13"/>
    </row>
    <row r="416" spans="1:3" s="12" customFormat="1" ht="15" hidden="1" customHeight="1" x14ac:dyDescent="0.2">
      <c r="A416" s="30"/>
      <c r="B416" s="13"/>
      <c r="C416" s="13"/>
    </row>
    <row r="417" spans="1:3" s="12" customFormat="1" ht="15" hidden="1" customHeight="1" x14ac:dyDescent="0.2">
      <c r="A417" s="30"/>
      <c r="B417" s="13"/>
      <c r="C417" s="13"/>
    </row>
    <row r="418" spans="1:3" s="12" customFormat="1" ht="15" hidden="1" customHeight="1" x14ac:dyDescent="0.2">
      <c r="A418" s="30"/>
      <c r="B418" s="13"/>
      <c r="C418" s="13"/>
    </row>
    <row r="419" spans="1:3" s="12" customFormat="1" ht="15" hidden="1" customHeight="1" x14ac:dyDescent="0.2">
      <c r="A419" s="30"/>
      <c r="B419" s="13"/>
      <c r="C419" s="13"/>
    </row>
    <row r="420" spans="1:3" s="12" customFormat="1" ht="15" hidden="1" customHeight="1" x14ac:dyDescent="0.2">
      <c r="A420" s="30"/>
      <c r="B420" s="13"/>
      <c r="C420" s="13"/>
    </row>
    <row r="421" spans="1:3" s="12" customFormat="1" ht="15" hidden="1" customHeight="1" x14ac:dyDescent="0.2">
      <c r="A421" s="30"/>
      <c r="B421" s="13"/>
      <c r="C421" s="13"/>
    </row>
    <row r="422" spans="1:3" s="12" customFormat="1" ht="15" hidden="1" customHeight="1" x14ac:dyDescent="0.2">
      <c r="A422" s="30"/>
      <c r="B422" s="13"/>
      <c r="C422" s="13"/>
    </row>
    <row r="423" spans="1:3" s="12" customFormat="1" ht="15" hidden="1" customHeight="1" x14ac:dyDescent="0.2">
      <c r="A423" s="30"/>
      <c r="B423" s="13"/>
      <c r="C423" s="13"/>
    </row>
    <row r="424" spans="1:3" s="12" customFormat="1" ht="15" hidden="1" customHeight="1" x14ac:dyDescent="0.2">
      <c r="A424" s="30"/>
      <c r="B424" s="13"/>
      <c r="C424" s="13"/>
    </row>
    <row r="425" spans="1:3" s="12" customFormat="1" ht="15" hidden="1" customHeight="1" x14ac:dyDescent="0.2">
      <c r="A425" s="30"/>
      <c r="B425" s="13"/>
      <c r="C425" s="13"/>
    </row>
    <row r="426" spans="1:3" s="12" customFormat="1" ht="15" hidden="1" customHeight="1" x14ac:dyDescent="0.2">
      <c r="A426" s="30"/>
      <c r="B426" s="13"/>
      <c r="C426" s="13"/>
    </row>
    <row r="427" spans="1:3" s="12" customFormat="1" ht="15" hidden="1" customHeight="1" x14ac:dyDescent="0.2">
      <c r="A427" s="30"/>
      <c r="B427" s="13"/>
      <c r="C427" s="13"/>
    </row>
    <row r="428" spans="1:3" s="12" customFormat="1" ht="15" hidden="1" customHeight="1" x14ac:dyDescent="0.2">
      <c r="A428" s="30"/>
      <c r="B428" s="13"/>
      <c r="C428" s="13"/>
    </row>
    <row r="429" spans="1:3" s="12" customFormat="1" ht="15" hidden="1" customHeight="1" x14ac:dyDescent="0.2">
      <c r="A429" s="30"/>
      <c r="B429" s="13"/>
      <c r="C429" s="13"/>
    </row>
    <row r="430" spans="1:3" s="12" customFormat="1" ht="15" hidden="1" customHeight="1" x14ac:dyDescent="0.2">
      <c r="A430" s="30"/>
      <c r="B430" s="13"/>
      <c r="C430" s="13"/>
    </row>
    <row r="431" spans="1:3" s="12" customFormat="1" ht="15" hidden="1" customHeight="1" x14ac:dyDescent="0.2">
      <c r="A431" s="30"/>
      <c r="B431" s="13"/>
      <c r="C431" s="13"/>
    </row>
    <row r="432" spans="1:3" s="12" customFormat="1" ht="15" hidden="1" customHeight="1" x14ac:dyDescent="0.2">
      <c r="A432" s="30"/>
      <c r="B432" s="13"/>
      <c r="C432" s="13"/>
    </row>
    <row r="433" spans="1:3" s="12" customFormat="1" ht="15" hidden="1" customHeight="1" x14ac:dyDescent="0.2">
      <c r="A433" s="30"/>
      <c r="B433" s="13"/>
      <c r="C433" s="13"/>
    </row>
    <row r="434" spans="1:3" s="12" customFormat="1" ht="15" hidden="1" customHeight="1" x14ac:dyDescent="0.2">
      <c r="A434" s="30"/>
      <c r="B434" s="13"/>
      <c r="C434" s="13"/>
    </row>
    <row r="435" spans="1:3" s="12" customFormat="1" ht="15" hidden="1" customHeight="1" x14ac:dyDescent="0.2">
      <c r="A435" s="30"/>
      <c r="B435" s="13"/>
      <c r="C435" s="13"/>
    </row>
    <row r="436" spans="1:3" s="12" customFormat="1" ht="15" hidden="1" customHeight="1" x14ac:dyDescent="0.2">
      <c r="A436" s="30"/>
      <c r="B436" s="13"/>
      <c r="C436" s="13"/>
    </row>
    <row r="437" spans="1:3" s="12" customFormat="1" ht="15" hidden="1" customHeight="1" x14ac:dyDescent="0.2">
      <c r="A437" s="30"/>
      <c r="B437" s="13"/>
      <c r="C437" s="13"/>
    </row>
    <row r="438" spans="1:3" s="12" customFormat="1" ht="15" hidden="1" customHeight="1" x14ac:dyDescent="0.2">
      <c r="A438" s="30"/>
      <c r="B438" s="13"/>
      <c r="C438" s="13"/>
    </row>
    <row r="439" spans="1:3" s="12" customFormat="1" ht="15" hidden="1" customHeight="1" x14ac:dyDescent="0.2">
      <c r="A439" s="30"/>
      <c r="B439" s="13"/>
      <c r="C439" s="13"/>
    </row>
    <row r="440" spans="1:3" s="12" customFormat="1" ht="15" hidden="1" customHeight="1" x14ac:dyDescent="0.2">
      <c r="A440" s="30"/>
      <c r="B440" s="13"/>
      <c r="C440" s="13"/>
    </row>
    <row r="441" spans="1:3" s="12" customFormat="1" ht="15" hidden="1" customHeight="1" x14ac:dyDescent="0.2">
      <c r="A441" s="30"/>
      <c r="B441" s="13"/>
      <c r="C441" s="13"/>
    </row>
    <row r="442" spans="1:3" s="12" customFormat="1" ht="15" hidden="1" customHeight="1" x14ac:dyDescent="0.2">
      <c r="A442" s="30"/>
      <c r="B442" s="13"/>
      <c r="C442" s="13"/>
    </row>
    <row r="443" spans="1:3" s="12" customFormat="1" ht="15" hidden="1" customHeight="1" x14ac:dyDescent="0.2">
      <c r="A443" s="30"/>
      <c r="B443" s="13"/>
      <c r="C443" s="13"/>
    </row>
    <row r="444" spans="1:3" s="12" customFormat="1" ht="15" hidden="1" customHeight="1" x14ac:dyDescent="0.2">
      <c r="A444" s="30"/>
      <c r="B444" s="13"/>
      <c r="C444" s="13"/>
    </row>
    <row r="445" spans="1:3" s="12" customFormat="1" ht="15" hidden="1" customHeight="1" x14ac:dyDescent="0.2">
      <c r="A445" s="30"/>
      <c r="B445" s="13"/>
      <c r="C445" s="13"/>
    </row>
    <row r="446" spans="1:3" s="12" customFormat="1" ht="15" hidden="1" customHeight="1" x14ac:dyDescent="0.2">
      <c r="A446" s="30"/>
      <c r="B446" s="13"/>
      <c r="C446" s="13"/>
    </row>
    <row r="447" spans="1:3" s="12" customFormat="1" ht="15" hidden="1" customHeight="1" x14ac:dyDescent="0.2">
      <c r="A447" s="30"/>
      <c r="B447" s="13"/>
      <c r="C447" s="13"/>
    </row>
    <row r="448" spans="1:3" s="12" customFormat="1" ht="15" hidden="1" customHeight="1" x14ac:dyDescent="0.2">
      <c r="A448" s="30"/>
      <c r="B448" s="13"/>
      <c r="C448" s="13"/>
    </row>
    <row r="449" spans="1:3" s="12" customFormat="1" ht="15" hidden="1" customHeight="1" x14ac:dyDescent="0.2">
      <c r="A449" s="30"/>
      <c r="B449" s="13"/>
      <c r="C449" s="13"/>
    </row>
    <row r="450" spans="1:3" s="12" customFormat="1" ht="15" hidden="1" customHeight="1" x14ac:dyDescent="0.2">
      <c r="A450" s="30"/>
      <c r="B450" s="13"/>
      <c r="C450" s="13"/>
    </row>
    <row r="451" spans="1:3" s="12" customFormat="1" ht="15" hidden="1" customHeight="1" x14ac:dyDescent="0.2">
      <c r="A451" s="30"/>
      <c r="B451" s="13"/>
      <c r="C451" s="13"/>
    </row>
    <row r="452" spans="1:3" s="12" customFormat="1" ht="15" hidden="1" customHeight="1" x14ac:dyDescent="0.2">
      <c r="A452" s="30"/>
      <c r="B452" s="13"/>
      <c r="C452" s="13"/>
    </row>
    <row r="453" spans="1:3" s="12" customFormat="1" ht="15" hidden="1" customHeight="1" x14ac:dyDescent="0.2">
      <c r="A453" s="30"/>
      <c r="B453" s="13"/>
      <c r="C453" s="13"/>
    </row>
    <row r="454" spans="1:3" s="12" customFormat="1" ht="15" hidden="1" customHeight="1" x14ac:dyDescent="0.2">
      <c r="A454" s="30"/>
      <c r="B454" s="13"/>
      <c r="C454" s="13"/>
    </row>
    <row r="455" spans="1:3" s="12" customFormat="1" ht="15" hidden="1" customHeight="1" x14ac:dyDescent="0.2">
      <c r="A455" s="30"/>
      <c r="B455" s="13"/>
      <c r="C455" s="13"/>
    </row>
    <row r="456" spans="1:3" s="12" customFormat="1" ht="15" hidden="1" customHeight="1" x14ac:dyDescent="0.2">
      <c r="A456" s="30"/>
      <c r="B456" s="13"/>
      <c r="C456" s="13"/>
    </row>
    <row r="457" spans="1:3" s="12" customFormat="1" ht="15" hidden="1" customHeight="1" x14ac:dyDescent="0.2">
      <c r="A457" s="30"/>
      <c r="B457" s="13"/>
      <c r="C457" s="13"/>
    </row>
    <row r="458" spans="1:3" s="12" customFormat="1" ht="15" hidden="1" customHeight="1" x14ac:dyDescent="0.2">
      <c r="A458" s="30"/>
      <c r="B458" s="13"/>
      <c r="C458" s="13"/>
    </row>
    <row r="459" spans="1:3" s="12" customFormat="1" ht="15" hidden="1" customHeight="1" x14ac:dyDescent="0.2">
      <c r="A459" s="30"/>
      <c r="B459" s="13"/>
      <c r="C459" s="13"/>
    </row>
    <row r="460" spans="1:3" s="12" customFormat="1" ht="15" hidden="1" customHeight="1" x14ac:dyDescent="0.2">
      <c r="A460" s="30"/>
      <c r="B460" s="13"/>
      <c r="C460" s="13"/>
    </row>
    <row r="461" spans="1:3" s="12" customFormat="1" ht="15" hidden="1" customHeight="1" x14ac:dyDescent="0.2">
      <c r="A461" s="30"/>
      <c r="B461" s="13"/>
      <c r="C461" s="13"/>
    </row>
    <row r="462" spans="1:3" s="12" customFormat="1" ht="15" hidden="1" customHeight="1" x14ac:dyDescent="0.2">
      <c r="A462" s="30"/>
      <c r="B462" s="13"/>
      <c r="C462" s="13"/>
    </row>
    <row r="463" spans="1:3" s="12" customFormat="1" ht="15" hidden="1" customHeight="1" x14ac:dyDescent="0.2">
      <c r="A463" s="30"/>
      <c r="B463" s="13"/>
      <c r="C463" s="13"/>
    </row>
    <row r="464" spans="1:3" s="12" customFormat="1" ht="15" hidden="1" customHeight="1" x14ac:dyDescent="0.2">
      <c r="A464" s="30"/>
      <c r="B464" s="13"/>
      <c r="C464" s="13"/>
    </row>
    <row r="465" spans="1:3" s="12" customFormat="1" ht="15" hidden="1" customHeight="1" x14ac:dyDescent="0.2">
      <c r="A465" s="30"/>
      <c r="B465" s="13"/>
      <c r="C465" s="13"/>
    </row>
    <row r="466" spans="1:3" s="12" customFormat="1" ht="15" hidden="1" customHeight="1" x14ac:dyDescent="0.2">
      <c r="A466" s="30"/>
      <c r="B466" s="13"/>
      <c r="C466" s="13"/>
    </row>
    <row r="467" spans="1:3" s="12" customFormat="1" ht="15" hidden="1" customHeight="1" x14ac:dyDescent="0.2">
      <c r="A467" s="30"/>
      <c r="B467" s="13"/>
      <c r="C467" s="13"/>
    </row>
    <row r="468" spans="1:3" s="12" customFormat="1" ht="15" hidden="1" customHeight="1" x14ac:dyDescent="0.2">
      <c r="A468" s="30"/>
      <c r="B468" s="13"/>
      <c r="C468" s="13"/>
    </row>
    <row r="469" spans="1:3" s="12" customFormat="1" ht="15" hidden="1" customHeight="1" x14ac:dyDescent="0.2">
      <c r="A469" s="30"/>
      <c r="B469" s="13"/>
      <c r="C469" s="13"/>
    </row>
    <row r="470" spans="1:3" s="12" customFormat="1" ht="15" hidden="1" customHeight="1" x14ac:dyDescent="0.2">
      <c r="A470" s="30"/>
      <c r="B470" s="13"/>
      <c r="C470" s="13"/>
    </row>
    <row r="471" spans="1:3" s="12" customFormat="1" ht="15" hidden="1" customHeight="1" x14ac:dyDescent="0.2">
      <c r="A471" s="30"/>
      <c r="B471" s="13"/>
      <c r="C471" s="13"/>
    </row>
    <row r="472" spans="1:3" s="12" customFormat="1" ht="15" hidden="1" customHeight="1" x14ac:dyDescent="0.2">
      <c r="A472" s="30"/>
      <c r="B472" s="13"/>
      <c r="C472" s="13"/>
    </row>
    <row r="473" spans="1:3" s="12" customFormat="1" ht="15" hidden="1" customHeight="1" x14ac:dyDescent="0.2">
      <c r="A473" s="30"/>
      <c r="B473" s="13"/>
      <c r="C473" s="13"/>
    </row>
    <row r="474" spans="1:3" s="12" customFormat="1" ht="15" hidden="1" customHeight="1" x14ac:dyDescent="0.2">
      <c r="A474" s="30"/>
      <c r="B474" s="13"/>
      <c r="C474" s="13"/>
    </row>
    <row r="475" spans="1:3" s="12" customFormat="1" ht="15" hidden="1" customHeight="1" x14ac:dyDescent="0.2">
      <c r="A475" s="30"/>
      <c r="B475" s="13"/>
      <c r="C475" s="13"/>
    </row>
    <row r="476" spans="1:3" s="12" customFormat="1" ht="15" hidden="1" customHeight="1" x14ac:dyDescent="0.2">
      <c r="A476" s="30"/>
      <c r="B476" s="13"/>
      <c r="C476" s="13"/>
    </row>
    <row r="477" spans="1:3" s="12" customFormat="1" ht="15" hidden="1" customHeight="1" x14ac:dyDescent="0.2">
      <c r="A477" s="30"/>
      <c r="B477" s="13"/>
      <c r="C477" s="13"/>
    </row>
    <row r="478" spans="1:3" s="12" customFormat="1" ht="15" hidden="1" customHeight="1" x14ac:dyDescent="0.2">
      <c r="A478" s="30"/>
      <c r="B478" s="13"/>
      <c r="C478" s="13"/>
    </row>
    <row r="479" spans="1:3" s="12" customFormat="1" ht="15" hidden="1" customHeight="1" x14ac:dyDescent="0.2">
      <c r="A479" s="30"/>
      <c r="B479" s="13"/>
      <c r="C479" s="13"/>
    </row>
    <row r="480" spans="1:3" s="12" customFormat="1" ht="15" hidden="1" customHeight="1" x14ac:dyDescent="0.2">
      <c r="A480" s="30"/>
      <c r="B480" s="13"/>
      <c r="C480" s="13"/>
    </row>
    <row r="481" spans="1:3" s="12" customFormat="1" ht="15" hidden="1" customHeight="1" x14ac:dyDescent="0.2">
      <c r="A481" s="30"/>
      <c r="B481" s="13"/>
      <c r="C481" s="13"/>
    </row>
    <row r="482" spans="1:3" s="12" customFormat="1" ht="15" hidden="1" customHeight="1" x14ac:dyDescent="0.2">
      <c r="A482" s="30"/>
      <c r="B482" s="13"/>
      <c r="C482" s="13"/>
    </row>
    <row r="483" spans="1:3" s="12" customFormat="1" ht="15" hidden="1" customHeight="1" x14ac:dyDescent="0.2">
      <c r="A483" s="30"/>
      <c r="B483" s="13"/>
      <c r="C483" s="13"/>
    </row>
    <row r="484" spans="1:3" s="12" customFormat="1" ht="15" hidden="1" customHeight="1" x14ac:dyDescent="0.2">
      <c r="A484" s="30"/>
      <c r="B484" s="13"/>
      <c r="C484" s="13"/>
    </row>
    <row r="485" spans="1:3" s="12" customFormat="1" ht="15" hidden="1" customHeight="1" x14ac:dyDescent="0.2">
      <c r="A485" s="30"/>
      <c r="B485" s="13"/>
      <c r="C485" s="13"/>
    </row>
    <row r="486" spans="1:3" s="12" customFormat="1" ht="15" hidden="1" customHeight="1" x14ac:dyDescent="0.2">
      <c r="A486" s="30"/>
      <c r="B486" s="13"/>
      <c r="C486" s="13"/>
    </row>
    <row r="487" spans="1:3" s="12" customFormat="1" ht="15" hidden="1" customHeight="1" x14ac:dyDescent="0.2">
      <c r="A487" s="30"/>
      <c r="B487" s="13"/>
      <c r="C487" s="13"/>
    </row>
    <row r="488" spans="1:3" s="12" customFormat="1" ht="15" hidden="1" customHeight="1" x14ac:dyDescent="0.2">
      <c r="A488" s="30"/>
      <c r="B488" s="13"/>
      <c r="C488" s="13"/>
    </row>
    <row r="489" spans="1:3" s="12" customFormat="1" ht="15" hidden="1" customHeight="1" x14ac:dyDescent="0.2">
      <c r="A489" s="30"/>
      <c r="B489" s="13"/>
      <c r="C489" s="13"/>
    </row>
    <row r="490" spans="1:3" s="12" customFormat="1" ht="15" hidden="1" customHeight="1" x14ac:dyDescent="0.2">
      <c r="A490" s="30"/>
      <c r="B490" s="13"/>
      <c r="C490" s="13"/>
    </row>
    <row r="491" spans="1:3" s="12" customFormat="1" ht="15" hidden="1" customHeight="1" x14ac:dyDescent="0.2">
      <c r="A491" s="30"/>
      <c r="B491" s="13"/>
      <c r="C491" s="13"/>
    </row>
    <row r="492" spans="1:3" s="12" customFormat="1" ht="15" hidden="1" customHeight="1" x14ac:dyDescent="0.2">
      <c r="A492" s="30"/>
      <c r="B492" s="13"/>
      <c r="C492" s="13"/>
    </row>
    <row r="493" spans="1:3" s="12" customFormat="1" ht="15" hidden="1" customHeight="1" x14ac:dyDescent="0.2">
      <c r="A493" s="30"/>
      <c r="B493" s="13"/>
      <c r="C493" s="13"/>
    </row>
    <row r="494" spans="1:3" s="12" customFormat="1" ht="15" hidden="1" customHeight="1" x14ac:dyDescent="0.2">
      <c r="A494" s="30"/>
      <c r="B494" s="13"/>
      <c r="C494" s="13"/>
    </row>
    <row r="495" spans="1:3" s="12" customFormat="1" ht="15" hidden="1" customHeight="1" x14ac:dyDescent="0.2">
      <c r="A495" s="30"/>
      <c r="B495" s="13"/>
      <c r="C495" s="13"/>
    </row>
    <row r="496" spans="1:3" s="12" customFormat="1" ht="15" hidden="1" customHeight="1" x14ac:dyDescent="0.2">
      <c r="A496" s="30"/>
      <c r="B496" s="13"/>
      <c r="C496" s="13"/>
    </row>
    <row r="497" spans="1:3" s="12" customFormat="1" ht="15" hidden="1" customHeight="1" x14ac:dyDescent="0.2">
      <c r="A497" s="30"/>
      <c r="B497" s="13"/>
      <c r="C497" s="13"/>
    </row>
    <row r="498" spans="1:3" s="12" customFormat="1" ht="15" hidden="1" customHeight="1" x14ac:dyDescent="0.2">
      <c r="A498" s="30"/>
      <c r="B498" s="13"/>
      <c r="C498" s="13"/>
    </row>
    <row r="499" spans="1:3" s="12" customFormat="1" ht="15" hidden="1" customHeight="1" x14ac:dyDescent="0.2">
      <c r="A499" s="30"/>
      <c r="B499" s="13"/>
      <c r="C499" s="13"/>
    </row>
    <row r="500" spans="1:3" s="12" customFormat="1" ht="15" hidden="1" customHeight="1" x14ac:dyDescent="0.2">
      <c r="A500" s="30"/>
      <c r="B500" s="13"/>
      <c r="C500" s="13"/>
    </row>
    <row r="501" spans="1:3" s="12" customFormat="1" ht="15" hidden="1" customHeight="1" x14ac:dyDescent="0.2">
      <c r="A501" s="30"/>
      <c r="B501" s="13"/>
      <c r="C501" s="13"/>
    </row>
    <row r="502" spans="1:3" s="12" customFormat="1" ht="15" hidden="1" customHeight="1" x14ac:dyDescent="0.2">
      <c r="A502" s="30"/>
      <c r="B502" s="13"/>
      <c r="C502" s="13"/>
    </row>
    <row r="503" spans="1:3" s="12" customFormat="1" ht="15" hidden="1" customHeight="1" x14ac:dyDescent="0.2">
      <c r="A503" s="30"/>
      <c r="B503" s="13"/>
      <c r="C503" s="13"/>
    </row>
    <row r="504" spans="1:3" s="12" customFormat="1" ht="15" hidden="1" customHeight="1" x14ac:dyDescent="0.2">
      <c r="A504" s="30"/>
      <c r="B504" s="13"/>
      <c r="C504" s="13"/>
    </row>
    <row r="505" spans="1:3" s="12" customFormat="1" ht="15" hidden="1" customHeight="1" x14ac:dyDescent="0.2">
      <c r="A505" s="30"/>
      <c r="B505" s="13"/>
      <c r="C505" s="13"/>
    </row>
    <row r="506" spans="1:3" s="12" customFormat="1" ht="15" hidden="1" customHeight="1" x14ac:dyDescent="0.2">
      <c r="A506" s="30"/>
      <c r="B506" s="13"/>
      <c r="C506" s="13"/>
    </row>
    <row r="507" spans="1:3" s="12" customFormat="1" ht="15" hidden="1" customHeight="1" x14ac:dyDescent="0.2">
      <c r="A507" s="30"/>
      <c r="B507" s="13"/>
      <c r="C507" s="13"/>
    </row>
    <row r="508" spans="1:3" s="12" customFormat="1" ht="15" hidden="1" customHeight="1" x14ac:dyDescent="0.2">
      <c r="A508" s="30"/>
      <c r="B508" s="13"/>
      <c r="C508" s="13"/>
    </row>
    <row r="509" spans="1:3" s="12" customFormat="1" ht="15" hidden="1" customHeight="1" x14ac:dyDescent="0.2">
      <c r="A509" s="30"/>
      <c r="B509" s="13"/>
      <c r="C509" s="13"/>
    </row>
    <row r="510" spans="1:3" s="12" customFormat="1" ht="15" hidden="1" customHeight="1" x14ac:dyDescent="0.2">
      <c r="A510" s="30"/>
      <c r="B510" s="13"/>
      <c r="C510" s="13"/>
    </row>
    <row r="511" spans="1:3" s="12" customFormat="1" ht="15" hidden="1" customHeight="1" x14ac:dyDescent="0.2">
      <c r="A511" s="30"/>
      <c r="B511" s="13"/>
      <c r="C511" s="13"/>
    </row>
    <row r="512" spans="1:3" s="12" customFormat="1" ht="15" hidden="1" customHeight="1" x14ac:dyDescent="0.2">
      <c r="A512" s="30"/>
      <c r="B512" s="13"/>
      <c r="C512" s="13"/>
    </row>
    <row r="513" spans="1:3" s="12" customFormat="1" ht="15" hidden="1" customHeight="1" x14ac:dyDescent="0.2">
      <c r="A513" s="30"/>
      <c r="B513" s="13"/>
      <c r="C513" s="13"/>
    </row>
    <row r="514" spans="1:3" s="12" customFormat="1" ht="15" hidden="1" customHeight="1" x14ac:dyDescent="0.2">
      <c r="A514" s="30"/>
      <c r="B514" s="13"/>
      <c r="C514" s="13"/>
    </row>
    <row r="515" spans="1:3" s="12" customFormat="1" ht="15" hidden="1" customHeight="1" x14ac:dyDescent="0.2">
      <c r="A515" s="30"/>
      <c r="B515" s="13"/>
      <c r="C515" s="13"/>
    </row>
    <row r="516" spans="1:3" s="12" customFormat="1" ht="15" hidden="1" customHeight="1" x14ac:dyDescent="0.2">
      <c r="A516" s="30"/>
      <c r="B516" s="13"/>
      <c r="C516" s="13"/>
    </row>
    <row r="517" spans="1:3" s="12" customFormat="1" ht="15" hidden="1" customHeight="1" x14ac:dyDescent="0.2">
      <c r="A517" s="30"/>
      <c r="B517" s="13"/>
      <c r="C517" s="13"/>
    </row>
    <row r="518" spans="1:3" s="12" customFormat="1" ht="15" hidden="1" customHeight="1" x14ac:dyDescent="0.2">
      <c r="A518" s="30"/>
      <c r="B518" s="13"/>
      <c r="C518" s="13"/>
    </row>
    <row r="519" spans="1:3" s="12" customFormat="1" ht="15" hidden="1" customHeight="1" x14ac:dyDescent="0.2">
      <c r="A519" s="30"/>
      <c r="B519" s="13"/>
      <c r="C519" s="13"/>
    </row>
    <row r="520" spans="1:3" s="12" customFormat="1" ht="15" hidden="1" customHeight="1" x14ac:dyDescent="0.2">
      <c r="A520" s="30"/>
      <c r="B520" s="13"/>
      <c r="C520" s="13"/>
    </row>
    <row r="521" spans="1:3" s="12" customFormat="1" ht="15" hidden="1" customHeight="1" x14ac:dyDescent="0.2">
      <c r="A521" s="30"/>
      <c r="B521" s="13"/>
      <c r="C521" s="13"/>
    </row>
    <row r="522" spans="1:3" s="12" customFormat="1" ht="15" hidden="1" customHeight="1" x14ac:dyDescent="0.2">
      <c r="A522" s="30"/>
      <c r="B522" s="13"/>
      <c r="C522" s="13"/>
    </row>
    <row r="523" spans="1:3" s="12" customFormat="1" ht="15" hidden="1" customHeight="1" x14ac:dyDescent="0.2">
      <c r="A523" s="30"/>
      <c r="B523" s="13"/>
      <c r="C523" s="13"/>
    </row>
    <row r="524" spans="1:3" s="12" customFormat="1" ht="15" hidden="1" customHeight="1" x14ac:dyDescent="0.2">
      <c r="A524" s="30"/>
      <c r="B524" s="13"/>
      <c r="C524" s="13"/>
    </row>
    <row r="525" spans="1:3" s="12" customFormat="1" ht="15" hidden="1" customHeight="1" x14ac:dyDescent="0.2">
      <c r="A525" s="30"/>
      <c r="B525" s="13"/>
      <c r="C525" s="13"/>
    </row>
    <row r="526" spans="1:3" s="12" customFormat="1" ht="15" hidden="1" customHeight="1" x14ac:dyDescent="0.2">
      <c r="A526" s="30"/>
      <c r="B526" s="13"/>
      <c r="C526" s="13"/>
    </row>
    <row r="527" spans="1:3" s="12" customFormat="1" ht="15" hidden="1" customHeight="1" x14ac:dyDescent="0.2">
      <c r="A527" s="30"/>
      <c r="B527" s="13"/>
      <c r="C527" s="13"/>
    </row>
    <row r="528" spans="1:3" s="12" customFormat="1" ht="15" hidden="1" customHeight="1" x14ac:dyDescent="0.2">
      <c r="A528" s="30"/>
      <c r="B528" s="13"/>
      <c r="C528" s="13"/>
    </row>
    <row r="529" spans="1:3" s="12" customFormat="1" ht="15" hidden="1" customHeight="1" x14ac:dyDescent="0.2">
      <c r="A529" s="30"/>
      <c r="B529" s="13"/>
      <c r="C529" s="13"/>
    </row>
    <row r="530" spans="1:3" s="12" customFormat="1" ht="15" hidden="1" customHeight="1" x14ac:dyDescent="0.2">
      <c r="A530" s="30"/>
      <c r="B530" s="13"/>
      <c r="C530" s="13"/>
    </row>
    <row r="531" spans="1:3" s="12" customFormat="1" ht="15" hidden="1" customHeight="1" x14ac:dyDescent="0.2">
      <c r="A531" s="30"/>
      <c r="B531" s="13"/>
      <c r="C531" s="13"/>
    </row>
    <row r="532" spans="1:3" s="12" customFormat="1" ht="15" hidden="1" customHeight="1" x14ac:dyDescent="0.2">
      <c r="A532" s="30"/>
      <c r="B532" s="13"/>
      <c r="C532" s="13"/>
    </row>
    <row r="533" spans="1:3" s="12" customFormat="1" ht="15" hidden="1" customHeight="1" x14ac:dyDescent="0.2">
      <c r="A533" s="30"/>
      <c r="B533" s="13"/>
      <c r="C533" s="13"/>
    </row>
    <row r="534" spans="1:3" s="12" customFormat="1" ht="15" hidden="1" customHeight="1" x14ac:dyDescent="0.2">
      <c r="A534" s="30"/>
      <c r="B534" s="13"/>
      <c r="C534" s="13"/>
    </row>
    <row r="535" spans="1:3" s="12" customFormat="1" ht="15" hidden="1" customHeight="1" x14ac:dyDescent="0.2">
      <c r="A535" s="30"/>
      <c r="B535" s="13"/>
      <c r="C535" s="13"/>
    </row>
    <row r="536" spans="1:3" s="12" customFormat="1" ht="15" hidden="1" customHeight="1" x14ac:dyDescent="0.2">
      <c r="A536" s="30"/>
      <c r="B536" s="13"/>
      <c r="C536" s="13"/>
    </row>
    <row r="537" spans="1:3" s="12" customFormat="1" ht="15" hidden="1" customHeight="1" x14ac:dyDescent="0.2">
      <c r="A537" s="30"/>
      <c r="B537" s="13"/>
      <c r="C537" s="13"/>
    </row>
    <row r="538" spans="1:3" s="12" customFormat="1" ht="15" hidden="1" customHeight="1" x14ac:dyDescent="0.2">
      <c r="A538" s="30"/>
      <c r="B538" s="13"/>
      <c r="C538" s="13"/>
    </row>
    <row r="539" spans="1:3" s="12" customFormat="1" ht="15" hidden="1" customHeight="1" x14ac:dyDescent="0.2">
      <c r="A539" s="30"/>
      <c r="B539" s="13"/>
      <c r="C539" s="13"/>
    </row>
    <row r="540" spans="1:3" s="12" customFormat="1" ht="15" hidden="1" customHeight="1" x14ac:dyDescent="0.2">
      <c r="A540" s="30"/>
      <c r="B540" s="13"/>
      <c r="C540" s="13"/>
    </row>
    <row r="541" spans="1:3" s="12" customFormat="1" ht="15" hidden="1" customHeight="1" x14ac:dyDescent="0.2">
      <c r="A541" s="30"/>
      <c r="B541" s="13"/>
      <c r="C541" s="13"/>
    </row>
    <row r="542" spans="1:3" s="12" customFormat="1" ht="15" hidden="1" customHeight="1" x14ac:dyDescent="0.2">
      <c r="A542" s="30"/>
      <c r="B542" s="13"/>
      <c r="C542" s="13"/>
    </row>
    <row r="543" spans="1:3" s="12" customFormat="1" ht="15" hidden="1" customHeight="1" x14ac:dyDescent="0.2">
      <c r="A543" s="30"/>
      <c r="B543" s="13"/>
      <c r="C543" s="13"/>
    </row>
    <row r="544" spans="1:3" s="12" customFormat="1" ht="15" hidden="1" customHeight="1" x14ac:dyDescent="0.2">
      <c r="A544" s="30"/>
      <c r="B544" s="13"/>
      <c r="C544" s="13"/>
    </row>
    <row r="545" spans="1:3" s="12" customFormat="1" ht="15" hidden="1" customHeight="1" x14ac:dyDescent="0.2">
      <c r="A545" s="30"/>
      <c r="B545" s="13"/>
      <c r="C545" s="13"/>
    </row>
    <row r="546" spans="1:3" s="12" customFormat="1" ht="15" hidden="1" customHeight="1" x14ac:dyDescent="0.2">
      <c r="A546" s="30"/>
      <c r="B546" s="13"/>
      <c r="C546" s="13"/>
    </row>
    <row r="547" spans="1:3" s="12" customFormat="1" ht="15" hidden="1" customHeight="1" x14ac:dyDescent="0.2">
      <c r="A547" s="30"/>
      <c r="B547" s="13"/>
      <c r="C547" s="13"/>
    </row>
    <row r="548" spans="1:3" s="12" customFormat="1" ht="15" hidden="1" customHeight="1" x14ac:dyDescent="0.2">
      <c r="A548" s="30"/>
      <c r="B548" s="13"/>
      <c r="C548" s="13"/>
    </row>
    <row r="549" spans="1:3" s="12" customFormat="1" ht="15" hidden="1" customHeight="1" x14ac:dyDescent="0.2">
      <c r="A549" s="30"/>
      <c r="B549" s="13"/>
      <c r="C549" s="13"/>
    </row>
    <row r="550" spans="1:3" s="12" customFormat="1" ht="15" hidden="1" customHeight="1" x14ac:dyDescent="0.2">
      <c r="A550" s="30"/>
      <c r="B550" s="13"/>
      <c r="C550" s="13"/>
    </row>
    <row r="551" spans="1:3" s="12" customFormat="1" ht="15" hidden="1" customHeight="1" x14ac:dyDescent="0.2">
      <c r="A551" s="30"/>
      <c r="B551" s="13"/>
      <c r="C551" s="13"/>
    </row>
    <row r="552" spans="1:3" s="12" customFormat="1" ht="15" hidden="1" customHeight="1" x14ac:dyDescent="0.2">
      <c r="A552" s="30"/>
      <c r="B552" s="13"/>
      <c r="C552" s="13"/>
    </row>
    <row r="553" spans="1:3" s="12" customFormat="1" ht="15" hidden="1" customHeight="1" x14ac:dyDescent="0.2">
      <c r="A553" s="30"/>
      <c r="B553" s="13"/>
      <c r="C553" s="13"/>
    </row>
    <row r="554" spans="1:3" s="12" customFormat="1" ht="15" hidden="1" customHeight="1" x14ac:dyDescent="0.2">
      <c r="A554" s="30"/>
      <c r="B554" s="13"/>
      <c r="C554" s="13"/>
    </row>
    <row r="555" spans="1:3" s="12" customFormat="1" ht="15" hidden="1" customHeight="1" x14ac:dyDescent="0.2">
      <c r="A555" s="30"/>
      <c r="B555" s="13"/>
      <c r="C555" s="13"/>
    </row>
    <row r="556" spans="1:3" s="12" customFormat="1" ht="15" hidden="1" customHeight="1" x14ac:dyDescent="0.2">
      <c r="A556" s="30"/>
      <c r="B556" s="13"/>
      <c r="C556" s="13"/>
    </row>
    <row r="557" spans="1:3" s="12" customFormat="1" ht="15" hidden="1" customHeight="1" x14ac:dyDescent="0.2">
      <c r="A557" s="30"/>
      <c r="B557" s="13"/>
      <c r="C557" s="13"/>
    </row>
    <row r="558" spans="1:3" s="12" customFormat="1" ht="15" hidden="1" customHeight="1" x14ac:dyDescent="0.2">
      <c r="A558" s="30"/>
      <c r="B558" s="13"/>
      <c r="C558" s="13"/>
    </row>
    <row r="559" spans="1:3" s="12" customFormat="1" ht="15" hidden="1" customHeight="1" x14ac:dyDescent="0.2">
      <c r="A559" s="30"/>
      <c r="B559" s="13"/>
      <c r="C559" s="13"/>
    </row>
    <row r="560" spans="1:3" s="12" customFormat="1" ht="15" hidden="1" customHeight="1" x14ac:dyDescent="0.2">
      <c r="A560" s="30"/>
      <c r="B560" s="13"/>
      <c r="C560" s="13"/>
    </row>
    <row r="561" spans="1:3" s="12" customFormat="1" ht="15" hidden="1" customHeight="1" x14ac:dyDescent="0.2">
      <c r="A561" s="30"/>
      <c r="B561" s="13"/>
      <c r="C561" s="13"/>
    </row>
    <row r="562" spans="1:3" s="12" customFormat="1" ht="15" hidden="1" customHeight="1" x14ac:dyDescent="0.2">
      <c r="A562" s="30"/>
      <c r="B562" s="13"/>
      <c r="C562" s="13"/>
    </row>
    <row r="563" spans="1:3" s="12" customFormat="1" ht="15" hidden="1" customHeight="1" x14ac:dyDescent="0.2">
      <c r="A563" s="30"/>
      <c r="B563" s="13"/>
      <c r="C563" s="13"/>
    </row>
    <row r="564" spans="1:3" s="12" customFormat="1" ht="15" hidden="1" customHeight="1" x14ac:dyDescent="0.2">
      <c r="A564" s="30"/>
      <c r="B564" s="13"/>
      <c r="C564" s="13"/>
    </row>
    <row r="565" spans="1:3" s="12" customFormat="1" ht="15" hidden="1" customHeight="1" x14ac:dyDescent="0.2">
      <c r="A565" s="30"/>
      <c r="B565" s="13"/>
      <c r="C565" s="13"/>
    </row>
    <row r="566" spans="1:3" s="12" customFormat="1" ht="15" hidden="1" customHeight="1" x14ac:dyDescent="0.2">
      <c r="A566" s="30"/>
      <c r="B566" s="13"/>
      <c r="C566" s="13"/>
    </row>
    <row r="567" spans="1:3" s="12" customFormat="1" ht="15" hidden="1" customHeight="1" x14ac:dyDescent="0.2">
      <c r="A567" s="30"/>
      <c r="B567" s="13"/>
      <c r="C567" s="13"/>
    </row>
    <row r="568" spans="1:3" s="12" customFormat="1" ht="15" hidden="1" customHeight="1" x14ac:dyDescent="0.2">
      <c r="A568" s="30"/>
      <c r="B568" s="13"/>
      <c r="C568" s="13"/>
    </row>
    <row r="569" spans="1:3" s="12" customFormat="1" ht="15" hidden="1" customHeight="1" x14ac:dyDescent="0.2">
      <c r="A569" s="30"/>
      <c r="B569" s="13"/>
      <c r="C569" s="13"/>
    </row>
    <row r="570" spans="1:3" s="12" customFormat="1" ht="15" hidden="1" customHeight="1" x14ac:dyDescent="0.2">
      <c r="A570" s="30"/>
      <c r="B570" s="13"/>
      <c r="C570" s="13"/>
    </row>
    <row r="571" spans="1:3" s="12" customFormat="1" ht="15" hidden="1" customHeight="1" x14ac:dyDescent="0.2">
      <c r="A571" s="30"/>
      <c r="B571" s="13"/>
      <c r="C571" s="13"/>
    </row>
    <row r="572" spans="1:3" s="12" customFormat="1" ht="15" hidden="1" customHeight="1" x14ac:dyDescent="0.2">
      <c r="A572" s="30"/>
      <c r="B572" s="13"/>
      <c r="C572" s="13"/>
    </row>
    <row r="573" spans="1:3" s="12" customFormat="1" ht="15" hidden="1" customHeight="1" x14ac:dyDescent="0.2">
      <c r="A573" s="30"/>
      <c r="B573" s="13"/>
      <c r="C573" s="13"/>
    </row>
    <row r="574" spans="1:3" s="12" customFormat="1" ht="15" hidden="1" customHeight="1" x14ac:dyDescent="0.2">
      <c r="A574" s="30"/>
      <c r="B574" s="13"/>
      <c r="C574" s="13"/>
    </row>
    <row r="575" spans="1:3" s="12" customFormat="1" ht="15" hidden="1" customHeight="1" x14ac:dyDescent="0.2">
      <c r="A575" s="30"/>
      <c r="B575" s="13"/>
      <c r="C575" s="13"/>
    </row>
    <row r="576" spans="1:3" s="12" customFormat="1" ht="15" hidden="1" customHeight="1" x14ac:dyDescent="0.2">
      <c r="A576" s="30"/>
      <c r="B576" s="13"/>
      <c r="C576" s="13"/>
    </row>
    <row r="577" spans="1:3" s="12" customFormat="1" ht="15" hidden="1" customHeight="1" x14ac:dyDescent="0.2">
      <c r="A577" s="30"/>
      <c r="B577" s="13"/>
      <c r="C577" s="13"/>
    </row>
    <row r="578" spans="1:3" s="12" customFormat="1" ht="15" hidden="1" customHeight="1" x14ac:dyDescent="0.2">
      <c r="A578" s="30"/>
      <c r="B578" s="13"/>
      <c r="C578" s="13"/>
    </row>
    <row r="579" spans="1:3" s="12" customFormat="1" ht="15" hidden="1" customHeight="1" x14ac:dyDescent="0.2">
      <c r="A579" s="30"/>
      <c r="B579" s="13"/>
      <c r="C579" s="13"/>
    </row>
    <row r="580" spans="1:3" s="12" customFormat="1" ht="15" hidden="1" customHeight="1" x14ac:dyDescent="0.2">
      <c r="A580" s="30"/>
      <c r="B580" s="13"/>
      <c r="C580" s="13"/>
    </row>
    <row r="581" spans="1:3" s="12" customFormat="1" ht="15" hidden="1" customHeight="1" x14ac:dyDescent="0.2">
      <c r="A581" s="30"/>
      <c r="B581" s="13"/>
      <c r="C581" s="13"/>
    </row>
    <row r="582" spans="1:3" s="12" customFormat="1" ht="15" hidden="1" customHeight="1" x14ac:dyDescent="0.2">
      <c r="A582" s="30"/>
      <c r="B582" s="13"/>
      <c r="C582" s="13"/>
    </row>
    <row r="583" spans="1:3" s="12" customFormat="1" ht="15" hidden="1" customHeight="1" x14ac:dyDescent="0.2">
      <c r="A583" s="30"/>
      <c r="B583" s="13"/>
      <c r="C583" s="13"/>
    </row>
    <row r="584" spans="1:3" s="12" customFormat="1" ht="15" hidden="1" customHeight="1" x14ac:dyDescent="0.2">
      <c r="A584" s="30"/>
      <c r="B584" s="13"/>
      <c r="C584" s="13"/>
    </row>
    <row r="585" spans="1:3" s="12" customFormat="1" ht="15" hidden="1" customHeight="1" x14ac:dyDescent="0.2">
      <c r="A585" s="30"/>
      <c r="B585" s="13"/>
      <c r="C585" s="13"/>
    </row>
    <row r="586" spans="1:3" s="12" customFormat="1" ht="15" hidden="1" customHeight="1" x14ac:dyDescent="0.2">
      <c r="A586" s="30"/>
      <c r="B586" s="13"/>
      <c r="C586" s="13"/>
    </row>
    <row r="587" spans="1:3" s="12" customFormat="1" ht="15" hidden="1" customHeight="1" x14ac:dyDescent="0.2">
      <c r="A587" s="30"/>
      <c r="B587" s="13"/>
      <c r="C587" s="13"/>
    </row>
    <row r="588" spans="1:3" s="12" customFormat="1" ht="15" hidden="1" customHeight="1" x14ac:dyDescent="0.2">
      <c r="A588" s="30"/>
      <c r="B588" s="13"/>
      <c r="C588" s="13"/>
    </row>
    <row r="589" spans="1:3" s="12" customFormat="1" ht="15" hidden="1" customHeight="1" x14ac:dyDescent="0.2">
      <c r="A589" s="30"/>
      <c r="B589" s="13"/>
      <c r="C589" s="13"/>
    </row>
    <row r="590" spans="1:3" s="12" customFormat="1" ht="15" hidden="1" customHeight="1" x14ac:dyDescent="0.2">
      <c r="A590" s="30"/>
      <c r="B590" s="13"/>
      <c r="C590" s="13"/>
    </row>
    <row r="591" spans="1:3" s="12" customFormat="1" ht="15" hidden="1" customHeight="1" x14ac:dyDescent="0.2">
      <c r="A591" s="30"/>
      <c r="B591" s="13"/>
      <c r="C591" s="13"/>
    </row>
    <row r="592" spans="1:3" s="12" customFormat="1" ht="15" hidden="1" customHeight="1" x14ac:dyDescent="0.2">
      <c r="A592" s="30"/>
      <c r="B592" s="13"/>
      <c r="C592" s="13"/>
    </row>
    <row r="593" spans="1:3" s="12" customFormat="1" ht="15" hidden="1" customHeight="1" x14ac:dyDescent="0.2">
      <c r="A593" s="30"/>
      <c r="B593" s="13"/>
      <c r="C593" s="13"/>
    </row>
    <row r="594" spans="1:3" s="12" customFormat="1" ht="15" hidden="1" customHeight="1" x14ac:dyDescent="0.2">
      <c r="A594" s="30"/>
      <c r="B594" s="13"/>
      <c r="C594" s="13"/>
    </row>
    <row r="595" spans="1:3" s="12" customFormat="1" ht="15" hidden="1" customHeight="1" x14ac:dyDescent="0.2">
      <c r="A595" s="30"/>
      <c r="B595" s="13"/>
      <c r="C595" s="13"/>
    </row>
    <row r="596" spans="1:3" s="12" customFormat="1" ht="15" hidden="1" customHeight="1" x14ac:dyDescent="0.2">
      <c r="A596" s="30"/>
      <c r="B596" s="13"/>
      <c r="C596" s="13"/>
    </row>
    <row r="597" spans="1:3" s="12" customFormat="1" ht="15" hidden="1" customHeight="1" x14ac:dyDescent="0.2">
      <c r="A597" s="30"/>
      <c r="B597" s="13"/>
      <c r="C597" s="13"/>
    </row>
    <row r="598" spans="1:3" s="12" customFormat="1" ht="15" hidden="1" customHeight="1" x14ac:dyDescent="0.2">
      <c r="A598" s="30"/>
      <c r="B598" s="13"/>
      <c r="C598" s="13"/>
    </row>
    <row r="599" spans="1:3" s="12" customFormat="1" ht="15" hidden="1" customHeight="1" x14ac:dyDescent="0.2">
      <c r="A599" s="30"/>
      <c r="B599" s="13"/>
      <c r="C599" s="13"/>
    </row>
    <row r="600" spans="1:3" s="12" customFormat="1" ht="15" hidden="1" customHeight="1" x14ac:dyDescent="0.2">
      <c r="A600" s="30"/>
      <c r="B600" s="13"/>
      <c r="C600" s="13"/>
    </row>
    <row r="601" spans="1:3" s="12" customFormat="1" ht="15" hidden="1" customHeight="1" x14ac:dyDescent="0.2">
      <c r="A601" s="30"/>
      <c r="B601" s="13"/>
      <c r="C601" s="13"/>
    </row>
    <row r="602" spans="1:3" s="12" customFormat="1" ht="15" hidden="1" customHeight="1" x14ac:dyDescent="0.2">
      <c r="A602" s="30"/>
      <c r="B602" s="13"/>
      <c r="C602" s="13"/>
    </row>
    <row r="603" spans="1:3" s="12" customFormat="1" ht="15" hidden="1" customHeight="1" x14ac:dyDescent="0.2">
      <c r="A603" s="30"/>
      <c r="B603" s="13"/>
      <c r="C603" s="13"/>
    </row>
    <row r="604" spans="1:3" s="12" customFormat="1" ht="15" hidden="1" customHeight="1" x14ac:dyDescent="0.2">
      <c r="A604" s="30"/>
      <c r="B604" s="13"/>
      <c r="C604" s="13"/>
    </row>
    <row r="605" spans="1:3" s="12" customFormat="1" ht="15" hidden="1" customHeight="1" x14ac:dyDescent="0.2">
      <c r="A605" s="30"/>
      <c r="B605" s="13"/>
      <c r="C605" s="13"/>
    </row>
    <row r="606" spans="1:3" s="12" customFormat="1" ht="15" hidden="1" customHeight="1" x14ac:dyDescent="0.2">
      <c r="A606" s="30"/>
      <c r="B606" s="13"/>
      <c r="C606" s="13"/>
    </row>
    <row r="607" spans="1:3" s="12" customFormat="1" ht="15" hidden="1" customHeight="1" x14ac:dyDescent="0.2">
      <c r="A607" s="30"/>
      <c r="B607" s="13"/>
      <c r="C607" s="13"/>
    </row>
    <row r="608" spans="1:3" s="12" customFormat="1" ht="15" hidden="1" customHeight="1" x14ac:dyDescent="0.2">
      <c r="A608" s="30"/>
      <c r="B608" s="13"/>
      <c r="C608" s="13"/>
    </row>
    <row r="609" spans="1:3" s="12" customFormat="1" ht="15" hidden="1" customHeight="1" x14ac:dyDescent="0.2">
      <c r="A609" s="30"/>
      <c r="B609" s="13"/>
      <c r="C609" s="13"/>
    </row>
    <row r="610" spans="1:3" s="12" customFormat="1" ht="15" hidden="1" customHeight="1" x14ac:dyDescent="0.2">
      <c r="A610" s="30"/>
      <c r="B610" s="13"/>
      <c r="C610" s="13"/>
    </row>
    <row r="611" spans="1:3" s="12" customFormat="1" ht="15" hidden="1" customHeight="1" x14ac:dyDescent="0.2">
      <c r="A611" s="30"/>
      <c r="B611" s="13"/>
      <c r="C611" s="13"/>
    </row>
    <row r="612" spans="1:3" s="12" customFormat="1" ht="15" hidden="1" customHeight="1" x14ac:dyDescent="0.2">
      <c r="A612" s="30"/>
      <c r="B612" s="13"/>
      <c r="C612" s="13"/>
    </row>
    <row r="613" spans="1:3" s="12" customFormat="1" ht="15" hidden="1" customHeight="1" x14ac:dyDescent="0.2">
      <c r="A613" s="30"/>
      <c r="B613" s="13"/>
      <c r="C613" s="13"/>
    </row>
    <row r="614" spans="1:3" s="12" customFormat="1" ht="15" hidden="1" customHeight="1" x14ac:dyDescent="0.2">
      <c r="A614" s="30"/>
      <c r="B614" s="13"/>
      <c r="C614" s="13"/>
    </row>
    <row r="615" spans="1:3" s="12" customFormat="1" ht="15" hidden="1" customHeight="1" x14ac:dyDescent="0.2">
      <c r="A615" s="30"/>
      <c r="B615" s="13"/>
      <c r="C615" s="13"/>
    </row>
    <row r="616" spans="1:3" s="12" customFormat="1" ht="15" hidden="1" customHeight="1" x14ac:dyDescent="0.2">
      <c r="A616" s="30"/>
      <c r="B616" s="13"/>
      <c r="C616" s="13"/>
    </row>
    <row r="617" spans="1:3" s="12" customFormat="1" ht="15" hidden="1" customHeight="1" x14ac:dyDescent="0.2">
      <c r="A617" s="30"/>
      <c r="B617" s="13"/>
      <c r="C617" s="13"/>
    </row>
    <row r="618" spans="1:3" s="12" customFormat="1" ht="15" hidden="1" customHeight="1" x14ac:dyDescent="0.2">
      <c r="A618" s="30"/>
      <c r="B618" s="13"/>
      <c r="C618" s="13"/>
    </row>
    <row r="619" spans="1:3" s="12" customFormat="1" ht="15" hidden="1" customHeight="1" x14ac:dyDescent="0.2">
      <c r="A619" s="30"/>
      <c r="B619" s="13"/>
      <c r="C619" s="13"/>
    </row>
    <row r="620" spans="1:3" s="12" customFormat="1" ht="15" hidden="1" customHeight="1" x14ac:dyDescent="0.2">
      <c r="A620" s="30"/>
      <c r="B620" s="13"/>
      <c r="C620" s="13"/>
    </row>
    <row r="621" spans="1:3" s="12" customFormat="1" ht="15" hidden="1" customHeight="1" x14ac:dyDescent="0.2">
      <c r="A621" s="30"/>
      <c r="B621" s="13"/>
      <c r="C621" s="13"/>
    </row>
    <row r="622" spans="1:3" s="12" customFormat="1" ht="15" hidden="1" customHeight="1" x14ac:dyDescent="0.2">
      <c r="A622" s="30"/>
      <c r="B622" s="13"/>
      <c r="C622" s="13"/>
    </row>
    <row r="623" spans="1:3" s="12" customFormat="1" ht="15" hidden="1" customHeight="1" x14ac:dyDescent="0.2">
      <c r="A623" s="30"/>
      <c r="B623" s="13"/>
      <c r="C623" s="13"/>
    </row>
    <row r="624" spans="1:3" s="12" customFormat="1" ht="15" hidden="1" customHeight="1" x14ac:dyDescent="0.2">
      <c r="A624" s="30"/>
      <c r="B624" s="13"/>
      <c r="C624" s="13"/>
    </row>
    <row r="625" spans="1:3" s="12" customFormat="1" ht="15" hidden="1" customHeight="1" x14ac:dyDescent="0.2">
      <c r="A625" s="30"/>
      <c r="B625" s="13"/>
      <c r="C625" s="13"/>
    </row>
    <row r="626" spans="1:3" s="12" customFormat="1" ht="15" hidden="1" customHeight="1" x14ac:dyDescent="0.2">
      <c r="A626" s="30"/>
      <c r="B626" s="13"/>
      <c r="C626" s="13"/>
    </row>
    <row r="627" spans="1:3" s="12" customFormat="1" ht="15" hidden="1" customHeight="1" x14ac:dyDescent="0.2">
      <c r="A627" s="30"/>
      <c r="B627" s="13"/>
      <c r="C627" s="13"/>
    </row>
    <row r="628" spans="1:3" s="12" customFormat="1" ht="15" hidden="1" customHeight="1" x14ac:dyDescent="0.2">
      <c r="A628" s="30"/>
      <c r="B628" s="13"/>
      <c r="C628" s="13"/>
    </row>
    <row r="629" spans="1:3" s="12" customFormat="1" ht="15" hidden="1" customHeight="1" x14ac:dyDescent="0.2">
      <c r="A629" s="30"/>
      <c r="B629" s="13"/>
      <c r="C629" s="13"/>
    </row>
    <row r="630" spans="1:3" s="12" customFormat="1" ht="15" hidden="1" customHeight="1" x14ac:dyDescent="0.2">
      <c r="A630" s="30"/>
      <c r="B630" s="13"/>
      <c r="C630" s="13"/>
    </row>
    <row r="631" spans="1:3" s="12" customFormat="1" ht="15" hidden="1" customHeight="1" x14ac:dyDescent="0.2">
      <c r="A631" s="30"/>
      <c r="B631" s="13"/>
      <c r="C631" s="13"/>
    </row>
    <row r="632" spans="1:3" s="12" customFormat="1" ht="15" hidden="1" customHeight="1" x14ac:dyDescent="0.2">
      <c r="A632" s="30"/>
      <c r="B632" s="13"/>
      <c r="C632" s="13"/>
    </row>
    <row r="633" spans="1:3" s="12" customFormat="1" ht="15" hidden="1" customHeight="1" x14ac:dyDescent="0.2">
      <c r="A633" s="30"/>
      <c r="B633" s="13"/>
      <c r="C633" s="13"/>
    </row>
    <row r="634" spans="1:3" s="12" customFormat="1" ht="15" hidden="1" customHeight="1" x14ac:dyDescent="0.2">
      <c r="A634" s="30"/>
      <c r="B634" s="13"/>
      <c r="C634" s="13"/>
    </row>
    <row r="635" spans="1:3" s="12" customFormat="1" ht="15" hidden="1" customHeight="1" x14ac:dyDescent="0.2">
      <c r="A635" s="30"/>
      <c r="B635" s="13"/>
      <c r="C635" s="13"/>
    </row>
    <row r="636" spans="1:3" s="12" customFormat="1" ht="15" hidden="1" customHeight="1" x14ac:dyDescent="0.2">
      <c r="A636" s="30"/>
      <c r="B636" s="13"/>
      <c r="C636" s="13"/>
    </row>
    <row r="637" spans="1:3" s="12" customFormat="1" ht="15" hidden="1" customHeight="1" x14ac:dyDescent="0.2">
      <c r="A637" s="30"/>
      <c r="B637" s="13"/>
      <c r="C637" s="13"/>
    </row>
    <row r="638" spans="1:3" s="12" customFormat="1" ht="15" hidden="1" customHeight="1" x14ac:dyDescent="0.2">
      <c r="A638" s="30"/>
      <c r="B638" s="13"/>
      <c r="C638" s="13"/>
    </row>
    <row r="639" spans="1:3" s="12" customFormat="1" ht="15" hidden="1" customHeight="1" x14ac:dyDescent="0.2">
      <c r="A639" s="30"/>
      <c r="B639" s="13"/>
      <c r="C639" s="13"/>
    </row>
    <row r="640" spans="1:3" s="12" customFormat="1" ht="15" hidden="1" customHeight="1" x14ac:dyDescent="0.2">
      <c r="A640" s="30"/>
      <c r="B640" s="13"/>
      <c r="C640" s="13"/>
    </row>
    <row r="641" spans="1:3" s="12" customFormat="1" ht="15" hidden="1" customHeight="1" x14ac:dyDescent="0.2">
      <c r="A641" s="30"/>
      <c r="B641" s="13"/>
      <c r="C641" s="13"/>
    </row>
    <row r="642" spans="1:3" s="12" customFormat="1" ht="15" hidden="1" customHeight="1" x14ac:dyDescent="0.2">
      <c r="A642" s="30"/>
      <c r="B642" s="13"/>
      <c r="C642" s="13"/>
    </row>
    <row r="643" spans="1:3" s="12" customFormat="1" ht="15" hidden="1" customHeight="1" x14ac:dyDescent="0.2">
      <c r="A643" s="30"/>
      <c r="B643" s="13"/>
      <c r="C643" s="13"/>
    </row>
    <row r="644" spans="1:3" s="12" customFormat="1" ht="15" hidden="1" customHeight="1" x14ac:dyDescent="0.2">
      <c r="A644" s="30"/>
      <c r="B644" s="13"/>
      <c r="C644" s="13"/>
    </row>
    <row r="645" spans="1:3" s="12" customFormat="1" ht="15" hidden="1" customHeight="1" x14ac:dyDescent="0.2">
      <c r="A645" s="30"/>
      <c r="B645" s="13"/>
      <c r="C645" s="13"/>
    </row>
    <row r="646" spans="1:3" s="12" customFormat="1" ht="15" hidden="1" customHeight="1" x14ac:dyDescent="0.2">
      <c r="A646" s="30"/>
      <c r="B646" s="13"/>
      <c r="C646" s="13"/>
    </row>
    <row r="647" spans="1:3" s="12" customFormat="1" ht="15" hidden="1" customHeight="1" x14ac:dyDescent="0.2">
      <c r="A647" s="30"/>
      <c r="B647" s="13"/>
      <c r="C647" s="13"/>
    </row>
    <row r="648" spans="1:3" s="12" customFormat="1" ht="15" hidden="1" customHeight="1" x14ac:dyDescent="0.2">
      <c r="A648" s="30"/>
      <c r="B648" s="13"/>
      <c r="C648" s="13"/>
    </row>
    <row r="649" spans="1:3" s="12" customFormat="1" ht="15" hidden="1" customHeight="1" x14ac:dyDescent="0.2">
      <c r="A649" s="30"/>
      <c r="B649" s="13"/>
      <c r="C649" s="13"/>
    </row>
    <row r="650" spans="1:3" s="12" customFormat="1" ht="15" hidden="1" customHeight="1" x14ac:dyDescent="0.2">
      <c r="A650" s="30"/>
      <c r="B650" s="13"/>
      <c r="C650" s="13"/>
    </row>
    <row r="651" spans="1:3" s="12" customFormat="1" ht="15" hidden="1" customHeight="1" x14ac:dyDescent="0.2">
      <c r="A651" s="30"/>
      <c r="B651" s="13"/>
      <c r="C651" s="13"/>
    </row>
    <row r="652" spans="1:3" s="12" customFormat="1" ht="15" hidden="1" customHeight="1" x14ac:dyDescent="0.2">
      <c r="A652" s="30"/>
      <c r="B652" s="13"/>
      <c r="C652" s="13"/>
    </row>
    <row r="653" spans="1:3" s="12" customFormat="1" ht="15" hidden="1" customHeight="1" x14ac:dyDescent="0.2">
      <c r="A653" s="30"/>
      <c r="B653" s="13"/>
      <c r="C653" s="13"/>
    </row>
    <row r="654" spans="1:3" s="12" customFormat="1" ht="15" hidden="1" customHeight="1" x14ac:dyDescent="0.2">
      <c r="A654" s="30"/>
      <c r="B654" s="13"/>
      <c r="C654" s="13"/>
    </row>
    <row r="655" spans="1:3" s="12" customFormat="1" ht="15" hidden="1" customHeight="1" x14ac:dyDescent="0.2">
      <c r="A655" s="30"/>
      <c r="B655" s="13"/>
      <c r="C655" s="13"/>
    </row>
    <row r="656" spans="1:3" s="12" customFormat="1" ht="15" hidden="1" customHeight="1" x14ac:dyDescent="0.2">
      <c r="A656" s="30"/>
      <c r="B656" s="13"/>
      <c r="C656" s="13"/>
    </row>
    <row r="657" spans="1:3" s="12" customFormat="1" ht="15" hidden="1" customHeight="1" x14ac:dyDescent="0.2">
      <c r="A657" s="30"/>
      <c r="B657" s="13"/>
      <c r="C657" s="13"/>
    </row>
    <row r="658" spans="1:3" s="12" customFormat="1" ht="15" hidden="1" customHeight="1" x14ac:dyDescent="0.2">
      <c r="A658" s="30"/>
      <c r="B658" s="13"/>
      <c r="C658" s="13"/>
    </row>
    <row r="659" spans="1:3" s="12" customFormat="1" ht="15" hidden="1" customHeight="1" x14ac:dyDescent="0.2">
      <c r="A659" s="30"/>
      <c r="B659" s="13"/>
      <c r="C659" s="13"/>
    </row>
    <row r="660" spans="1:3" s="12" customFormat="1" ht="15" hidden="1" customHeight="1" x14ac:dyDescent="0.2">
      <c r="A660" s="30"/>
      <c r="B660" s="13"/>
      <c r="C660" s="13"/>
    </row>
    <row r="661" spans="1:3" s="12" customFormat="1" ht="15" hidden="1" customHeight="1" x14ac:dyDescent="0.2">
      <c r="A661" s="30"/>
      <c r="B661" s="13"/>
      <c r="C661" s="13"/>
    </row>
    <row r="662" spans="1:3" s="12" customFormat="1" ht="15" hidden="1" customHeight="1" x14ac:dyDescent="0.2">
      <c r="A662" s="30"/>
      <c r="B662" s="13"/>
      <c r="C662" s="13"/>
    </row>
    <row r="663" spans="1:3" s="12" customFormat="1" ht="15" hidden="1" customHeight="1" x14ac:dyDescent="0.2">
      <c r="A663" s="30"/>
      <c r="B663" s="13"/>
      <c r="C663" s="13"/>
    </row>
    <row r="664" spans="1:3" s="12" customFormat="1" ht="15" hidden="1" customHeight="1" x14ac:dyDescent="0.2">
      <c r="A664" s="30"/>
      <c r="B664" s="13"/>
      <c r="C664" s="13"/>
    </row>
    <row r="665" spans="1:3" s="12" customFormat="1" ht="15" hidden="1" customHeight="1" x14ac:dyDescent="0.2">
      <c r="A665" s="30"/>
      <c r="B665" s="13"/>
      <c r="C665" s="13"/>
    </row>
    <row r="666" spans="1:3" s="12" customFormat="1" ht="15" hidden="1" customHeight="1" x14ac:dyDescent="0.2">
      <c r="A666" s="30"/>
      <c r="B666" s="13"/>
      <c r="C666" s="13"/>
    </row>
    <row r="667" spans="1:3" s="12" customFormat="1" ht="15" hidden="1" customHeight="1" x14ac:dyDescent="0.2">
      <c r="A667" s="30"/>
      <c r="B667" s="13"/>
      <c r="C667" s="13"/>
    </row>
    <row r="668" spans="1:3" s="12" customFormat="1" ht="15" hidden="1" customHeight="1" x14ac:dyDescent="0.2">
      <c r="A668" s="30"/>
      <c r="B668" s="13"/>
      <c r="C668" s="13"/>
    </row>
    <row r="669" spans="1:3" s="12" customFormat="1" ht="15" hidden="1" customHeight="1" x14ac:dyDescent="0.2">
      <c r="A669" s="30"/>
      <c r="B669" s="13"/>
      <c r="C669" s="13"/>
    </row>
    <row r="670" spans="1:3" s="12" customFormat="1" ht="15" hidden="1" customHeight="1" x14ac:dyDescent="0.2">
      <c r="A670" s="30"/>
      <c r="B670" s="13"/>
      <c r="C670" s="13"/>
    </row>
    <row r="671" spans="1:3" s="12" customFormat="1" ht="15" hidden="1" customHeight="1" x14ac:dyDescent="0.2">
      <c r="A671" s="30"/>
      <c r="B671" s="13"/>
      <c r="C671" s="13"/>
    </row>
    <row r="672" spans="1:3" s="12" customFormat="1" ht="15" hidden="1" customHeight="1" x14ac:dyDescent="0.2">
      <c r="A672" s="30"/>
      <c r="B672" s="13"/>
      <c r="C672" s="13"/>
    </row>
    <row r="673" spans="1:3" s="12" customFormat="1" ht="15" hidden="1" customHeight="1" x14ac:dyDescent="0.2">
      <c r="A673" s="30"/>
      <c r="B673" s="13"/>
      <c r="C673" s="13"/>
    </row>
    <row r="674" spans="1:3" s="12" customFormat="1" ht="15" hidden="1" customHeight="1" x14ac:dyDescent="0.2">
      <c r="A674" s="30"/>
      <c r="B674" s="13"/>
      <c r="C674" s="13"/>
    </row>
    <row r="675" spans="1:3" s="12" customFormat="1" ht="15" hidden="1" customHeight="1" x14ac:dyDescent="0.2">
      <c r="A675" s="30"/>
      <c r="B675" s="13"/>
      <c r="C675" s="13"/>
    </row>
    <row r="676" spans="1:3" s="12" customFormat="1" ht="15" hidden="1" customHeight="1" x14ac:dyDescent="0.2">
      <c r="A676" s="30"/>
      <c r="B676" s="13"/>
      <c r="C676" s="13"/>
    </row>
    <row r="677" spans="1:3" s="12" customFormat="1" ht="15" hidden="1" customHeight="1" x14ac:dyDescent="0.2">
      <c r="A677" s="30"/>
      <c r="B677" s="13"/>
      <c r="C677" s="13"/>
    </row>
    <row r="678" spans="1:3" s="12" customFormat="1" ht="15" hidden="1" customHeight="1" x14ac:dyDescent="0.2">
      <c r="A678" s="30"/>
      <c r="B678" s="13"/>
      <c r="C678" s="13"/>
    </row>
    <row r="679" spans="1:3" s="12" customFormat="1" ht="15" hidden="1" customHeight="1" x14ac:dyDescent="0.2">
      <c r="A679" s="30"/>
      <c r="B679" s="13"/>
      <c r="C679" s="13"/>
    </row>
    <row r="680" spans="1:3" s="12" customFormat="1" ht="15" hidden="1" customHeight="1" x14ac:dyDescent="0.2">
      <c r="A680" s="30"/>
      <c r="B680" s="13"/>
      <c r="C680" s="13"/>
    </row>
    <row r="681" spans="1:3" s="12" customFormat="1" ht="15" hidden="1" customHeight="1" x14ac:dyDescent="0.2">
      <c r="A681" s="30"/>
      <c r="B681" s="13"/>
      <c r="C681" s="13"/>
    </row>
    <row r="682" spans="1:3" s="12" customFormat="1" ht="15" hidden="1" customHeight="1" x14ac:dyDescent="0.2">
      <c r="A682" s="30"/>
      <c r="B682" s="13"/>
      <c r="C682" s="13"/>
    </row>
    <row r="683" spans="1:3" s="12" customFormat="1" ht="15" hidden="1" customHeight="1" x14ac:dyDescent="0.2">
      <c r="A683" s="30"/>
      <c r="B683" s="13"/>
      <c r="C683" s="13"/>
    </row>
    <row r="684" spans="1:3" s="12" customFormat="1" ht="15" hidden="1" customHeight="1" x14ac:dyDescent="0.2">
      <c r="A684" s="30"/>
      <c r="B684" s="13"/>
      <c r="C684" s="13"/>
    </row>
    <row r="685" spans="1:3" s="12" customFormat="1" ht="15" hidden="1" customHeight="1" x14ac:dyDescent="0.2">
      <c r="A685" s="30"/>
      <c r="B685" s="13"/>
      <c r="C685" s="13"/>
    </row>
    <row r="686" spans="1:3" s="12" customFormat="1" ht="15" hidden="1" customHeight="1" x14ac:dyDescent="0.2">
      <c r="A686" s="30"/>
      <c r="B686" s="13"/>
      <c r="C686" s="13"/>
    </row>
    <row r="687" spans="1:3" s="12" customFormat="1" ht="15" hidden="1" customHeight="1" x14ac:dyDescent="0.2">
      <c r="A687" s="30"/>
      <c r="B687" s="13"/>
      <c r="C687" s="13"/>
    </row>
    <row r="688" spans="1:3" s="12" customFormat="1" ht="15" hidden="1" customHeight="1" x14ac:dyDescent="0.2">
      <c r="A688" s="30"/>
      <c r="B688" s="13"/>
      <c r="C688" s="13"/>
    </row>
    <row r="689" spans="1:3" s="12" customFormat="1" ht="15" hidden="1" customHeight="1" x14ac:dyDescent="0.2">
      <c r="A689" s="30"/>
      <c r="B689" s="13"/>
      <c r="C689" s="13"/>
    </row>
    <row r="690" spans="1:3" s="12" customFormat="1" ht="15" hidden="1" customHeight="1" x14ac:dyDescent="0.2">
      <c r="A690" s="30"/>
      <c r="B690" s="13"/>
      <c r="C690" s="13"/>
    </row>
    <row r="691" spans="1:3" s="12" customFormat="1" ht="15" hidden="1" customHeight="1" x14ac:dyDescent="0.2">
      <c r="A691" s="30"/>
      <c r="B691" s="13"/>
      <c r="C691" s="13"/>
    </row>
    <row r="692" spans="1:3" s="12" customFormat="1" ht="15" hidden="1" customHeight="1" x14ac:dyDescent="0.2">
      <c r="A692" s="30"/>
      <c r="B692" s="13"/>
      <c r="C692" s="13"/>
    </row>
    <row r="693" spans="1:3" s="12" customFormat="1" ht="15" hidden="1" customHeight="1" x14ac:dyDescent="0.2">
      <c r="A693" s="30"/>
      <c r="B693" s="13"/>
      <c r="C693" s="13"/>
    </row>
    <row r="694" spans="1:3" s="12" customFormat="1" ht="15" hidden="1" customHeight="1" x14ac:dyDescent="0.2">
      <c r="A694" s="30"/>
      <c r="B694" s="13"/>
      <c r="C694" s="13"/>
    </row>
    <row r="695" spans="1:3" s="12" customFormat="1" ht="15" hidden="1" customHeight="1" x14ac:dyDescent="0.2">
      <c r="A695" s="30"/>
      <c r="B695" s="13"/>
      <c r="C695" s="13"/>
    </row>
    <row r="696" spans="1:3" s="12" customFormat="1" ht="15" hidden="1" customHeight="1" x14ac:dyDescent="0.2">
      <c r="A696" s="30"/>
      <c r="B696" s="13"/>
      <c r="C696" s="13"/>
    </row>
    <row r="697" spans="1:3" s="12" customFormat="1" ht="15" hidden="1" customHeight="1" x14ac:dyDescent="0.2">
      <c r="A697" s="30"/>
      <c r="B697" s="13"/>
      <c r="C697" s="13"/>
    </row>
    <row r="698" spans="1:3" s="12" customFormat="1" ht="15" hidden="1" customHeight="1" x14ac:dyDescent="0.2">
      <c r="A698" s="30"/>
      <c r="B698" s="13"/>
      <c r="C698" s="13"/>
    </row>
    <row r="699" spans="1:3" s="12" customFormat="1" ht="15" hidden="1" customHeight="1" x14ac:dyDescent="0.2">
      <c r="A699" s="30"/>
      <c r="B699" s="13"/>
      <c r="C699" s="13"/>
    </row>
    <row r="700" spans="1:3" s="12" customFormat="1" ht="15" hidden="1" customHeight="1" x14ac:dyDescent="0.2">
      <c r="A700" s="30"/>
      <c r="B700" s="13"/>
      <c r="C700" s="13"/>
    </row>
    <row r="701" spans="1:3" s="12" customFormat="1" ht="15" hidden="1" customHeight="1" x14ac:dyDescent="0.2">
      <c r="A701" s="30"/>
      <c r="B701" s="13"/>
      <c r="C701" s="13"/>
    </row>
    <row r="702" spans="1:3" s="12" customFormat="1" ht="15" hidden="1" customHeight="1" x14ac:dyDescent="0.2">
      <c r="A702" s="30"/>
      <c r="B702" s="13"/>
      <c r="C702" s="13"/>
    </row>
    <row r="703" spans="1:3" s="12" customFormat="1" ht="15" hidden="1" customHeight="1" x14ac:dyDescent="0.2">
      <c r="A703" s="30"/>
      <c r="B703" s="13"/>
      <c r="C703" s="13"/>
    </row>
    <row r="704" spans="1:3" s="12" customFormat="1" ht="15" hidden="1" customHeight="1" x14ac:dyDescent="0.2">
      <c r="A704" s="30"/>
      <c r="B704" s="13"/>
      <c r="C704" s="13"/>
    </row>
    <row r="705" spans="1:3" s="12" customFormat="1" ht="15" hidden="1" customHeight="1" x14ac:dyDescent="0.2">
      <c r="A705" s="30"/>
      <c r="B705" s="13"/>
      <c r="C705" s="13"/>
    </row>
    <row r="706" spans="1:3" s="12" customFormat="1" ht="15" hidden="1" customHeight="1" x14ac:dyDescent="0.2">
      <c r="A706" s="30"/>
      <c r="B706" s="13"/>
      <c r="C706" s="13"/>
    </row>
    <row r="707" spans="1:3" s="12" customFormat="1" ht="15" hidden="1" customHeight="1" x14ac:dyDescent="0.2">
      <c r="A707" s="30"/>
      <c r="B707" s="13"/>
      <c r="C707" s="13"/>
    </row>
    <row r="708" spans="1:3" s="12" customFormat="1" ht="15" hidden="1" customHeight="1" x14ac:dyDescent="0.2">
      <c r="A708" s="30"/>
      <c r="B708" s="13"/>
      <c r="C708" s="13"/>
    </row>
    <row r="709" spans="1:3" s="12" customFormat="1" ht="15" hidden="1" customHeight="1" x14ac:dyDescent="0.2">
      <c r="A709" s="30"/>
      <c r="B709" s="13"/>
      <c r="C709" s="13"/>
    </row>
    <row r="710" spans="1:3" s="12" customFormat="1" ht="15" hidden="1" customHeight="1" x14ac:dyDescent="0.2">
      <c r="A710" s="30"/>
      <c r="B710" s="13"/>
      <c r="C710" s="13"/>
    </row>
    <row r="711" spans="1:3" s="12" customFormat="1" ht="15" hidden="1" customHeight="1" x14ac:dyDescent="0.2">
      <c r="A711" s="30"/>
      <c r="B711" s="13"/>
      <c r="C711" s="13"/>
    </row>
    <row r="712" spans="1:3" s="12" customFormat="1" ht="15" hidden="1" customHeight="1" x14ac:dyDescent="0.2">
      <c r="A712" s="30"/>
      <c r="B712" s="13"/>
      <c r="C712" s="13"/>
    </row>
    <row r="713" spans="1:3" s="12" customFormat="1" ht="15" hidden="1" customHeight="1" x14ac:dyDescent="0.2">
      <c r="A713" s="30"/>
      <c r="B713" s="13"/>
      <c r="C713" s="13"/>
    </row>
    <row r="714" spans="1:3" s="12" customFormat="1" ht="15" hidden="1" customHeight="1" x14ac:dyDescent="0.2">
      <c r="A714" s="30"/>
      <c r="B714" s="13"/>
      <c r="C714" s="13"/>
    </row>
    <row r="715" spans="1:3" s="12" customFormat="1" ht="15" hidden="1" customHeight="1" x14ac:dyDescent="0.2">
      <c r="A715" s="30"/>
      <c r="B715" s="13"/>
      <c r="C715" s="13"/>
    </row>
    <row r="716" spans="1:3" s="12" customFormat="1" ht="15" hidden="1" customHeight="1" x14ac:dyDescent="0.2">
      <c r="A716" s="30"/>
      <c r="B716" s="13"/>
      <c r="C716" s="13"/>
    </row>
    <row r="717" spans="1:3" s="12" customFormat="1" ht="15" hidden="1" customHeight="1" x14ac:dyDescent="0.2">
      <c r="A717" s="30"/>
      <c r="B717" s="13"/>
      <c r="C717" s="13"/>
    </row>
    <row r="718" spans="1:3" s="12" customFormat="1" ht="15" hidden="1" customHeight="1" x14ac:dyDescent="0.2">
      <c r="A718" s="30"/>
      <c r="B718" s="13"/>
      <c r="C718" s="13"/>
    </row>
    <row r="719" spans="1:3" s="12" customFormat="1" ht="15" hidden="1" customHeight="1" x14ac:dyDescent="0.2">
      <c r="A719" s="30"/>
      <c r="B719" s="13"/>
      <c r="C719" s="13"/>
    </row>
    <row r="720" spans="1:3" s="12" customFormat="1" ht="15" hidden="1" customHeight="1" x14ac:dyDescent="0.2">
      <c r="A720" s="30"/>
      <c r="B720" s="13"/>
      <c r="C720" s="13"/>
    </row>
    <row r="721" spans="1:3" s="12" customFormat="1" ht="15" hidden="1" customHeight="1" x14ac:dyDescent="0.2">
      <c r="A721" s="30"/>
      <c r="B721" s="13"/>
      <c r="C721" s="13"/>
    </row>
    <row r="722" spans="1:3" s="12" customFormat="1" ht="15" hidden="1" customHeight="1" x14ac:dyDescent="0.2">
      <c r="A722" s="30"/>
      <c r="B722" s="13"/>
      <c r="C722" s="13"/>
    </row>
    <row r="723" spans="1:3" s="12" customFormat="1" ht="15" hidden="1" customHeight="1" x14ac:dyDescent="0.2">
      <c r="A723" s="30"/>
      <c r="B723" s="13"/>
      <c r="C723" s="13"/>
    </row>
    <row r="724" spans="1:3" s="12" customFormat="1" ht="15" hidden="1" customHeight="1" x14ac:dyDescent="0.2">
      <c r="A724" s="30"/>
      <c r="B724" s="13"/>
      <c r="C724" s="13"/>
    </row>
    <row r="725" spans="1:3" s="12" customFormat="1" ht="15" hidden="1" customHeight="1" x14ac:dyDescent="0.2">
      <c r="A725" s="30"/>
      <c r="B725" s="13"/>
      <c r="C725" s="13"/>
    </row>
    <row r="726" spans="1:3" s="12" customFormat="1" ht="15" hidden="1" customHeight="1" x14ac:dyDescent="0.2">
      <c r="A726" s="30"/>
      <c r="B726" s="13"/>
      <c r="C726" s="13"/>
    </row>
    <row r="727" spans="1:3" s="12" customFormat="1" ht="15" hidden="1" customHeight="1" x14ac:dyDescent="0.2">
      <c r="A727" s="30"/>
      <c r="B727" s="13"/>
      <c r="C727" s="13"/>
    </row>
    <row r="728" spans="1:3" s="12" customFormat="1" ht="15" hidden="1" customHeight="1" x14ac:dyDescent="0.2">
      <c r="A728" s="30"/>
      <c r="B728" s="13"/>
      <c r="C728" s="13"/>
    </row>
    <row r="729" spans="1:3" s="12" customFormat="1" ht="15" hidden="1" customHeight="1" x14ac:dyDescent="0.2">
      <c r="A729" s="30"/>
      <c r="B729" s="13"/>
      <c r="C729" s="13"/>
    </row>
    <row r="730" spans="1:3" s="12" customFormat="1" ht="15" hidden="1" customHeight="1" x14ac:dyDescent="0.2">
      <c r="A730" s="30"/>
      <c r="B730" s="13"/>
      <c r="C730" s="13"/>
    </row>
    <row r="731" spans="1:3" s="12" customFormat="1" ht="15" hidden="1" customHeight="1" x14ac:dyDescent="0.2">
      <c r="A731" s="30"/>
      <c r="B731" s="13"/>
      <c r="C731" s="13"/>
    </row>
    <row r="732" spans="1:3" s="12" customFormat="1" ht="15" hidden="1" customHeight="1" x14ac:dyDescent="0.2">
      <c r="A732" s="30"/>
      <c r="B732" s="13"/>
      <c r="C732" s="13"/>
    </row>
    <row r="733" spans="1:3" s="12" customFormat="1" ht="15" hidden="1" customHeight="1" x14ac:dyDescent="0.2">
      <c r="A733" s="30"/>
      <c r="B733" s="13"/>
      <c r="C733" s="13"/>
    </row>
    <row r="734" spans="1:3" s="12" customFormat="1" ht="15" hidden="1" customHeight="1" x14ac:dyDescent="0.2">
      <c r="A734" s="30"/>
      <c r="B734" s="13"/>
      <c r="C734" s="13"/>
    </row>
    <row r="735" spans="1:3" s="12" customFormat="1" ht="15" hidden="1" customHeight="1" x14ac:dyDescent="0.2">
      <c r="A735" s="30"/>
      <c r="B735" s="13"/>
      <c r="C735" s="13"/>
    </row>
    <row r="736" spans="1:3" s="12" customFormat="1" ht="15" hidden="1" customHeight="1" x14ac:dyDescent="0.2">
      <c r="A736" s="30"/>
      <c r="B736" s="13"/>
      <c r="C736" s="13"/>
    </row>
    <row r="737" spans="1:3" s="12" customFormat="1" ht="15" hidden="1" customHeight="1" x14ac:dyDescent="0.2">
      <c r="A737" s="30"/>
      <c r="B737" s="13"/>
      <c r="C737" s="13"/>
    </row>
    <row r="738" spans="1:3" s="12" customFormat="1" ht="15" hidden="1" customHeight="1" x14ac:dyDescent="0.2">
      <c r="A738" s="30"/>
      <c r="B738" s="13"/>
      <c r="C738" s="13"/>
    </row>
    <row r="739" spans="1:3" s="12" customFormat="1" ht="15" hidden="1" customHeight="1" x14ac:dyDescent="0.2">
      <c r="A739" s="30"/>
      <c r="B739" s="13"/>
      <c r="C739" s="13"/>
    </row>
    <row r="740" spans="1:3" s="12" customFormat="1" ht="15" hidden="1" customHeight="1" x14ac:dyDescent="0.2">
      <c r="A740" s="30"/>
      <c r="B740" s="13"/>
      <c r="C740" s="13"/>
    </row>
    <row r="741" spans="1:3" s="12" customFormat="1" ht="15" hidden="1" customHeight="1" x14ac:dyDescent="0.2">
      <c r="A741" s="30"/>
      <c r="B741" s="13"/>
      <c r="C741" s="13"/>
    </row>
    <row r="742" spans="1:3" s="12" customFormat="1" ht="15" hidden="1" customHeight="1" x14ac:dyDescent="0.2">
      <c r="A742" s="30"/>
      <c r="B742" s="13"/>
      <c r="C742" s="13"/>
    </row>
    <row r="743" spans="1:3" s="12" customFormat="1" ht="15" hidden="1" customHeight="1" x14ac:dyDescent="0.2">
      <c r="A743" s="30"/>
      <c r="B743" s="13"/>
      <c r="C743" s="13"/>
    </row>
    <row r="744" spans="1:3" s="12" customFormat="1" ht="15" hidden="1" customHeight="1" x14ac:dyDescent="0.2">
      <c r="A744" s="30"/>
      <c r="B744" s="13"/>
      <c r="C744" s="13"/>
    </row>
    <row r="745" spans="1:3" s="12" customFormat="1" ht="15" hidden="1" customHeight="1" x14ac:dyDescent="0.2">
      <c r="A745" s="30"/>
      <c r="B745" s="13"/>
      <c r="C745" s="13"/>
    </row>
    <row r="746" spans="1:3" s="12" customFormat="1" ht="15" hidden="1" customHeight="1" x14ac:dyDescent="0.2">
      <c r="A746" s="30"/>
      <c r="B746" s="13"/>
      <c r="C746" s="13"/>
    </row>
    <row r="747" spans="1:3" s="12" customFormat="1" ht="15" hidden="1" customHeight="1" x14ac:dyDescent="0.2">
      <c r="A747" s="30"/>
      <c r="B747" s="13"/>
      <c r="C747" s="13"/>
    </row>
    <row r="748" spans="1:3" s="12" customFormat="1" ht="15" hidden="1" customHeight="1" x14ac:dyDescent="0.2">
      <c r="A748" s="30"/>
      <c r="B748" s="13"/>
      <c r="C748" s="13"/>
    </row>
    <row r="749" spans="1:3" s="12" customFormat="1" ht="15" hidden="1" customHeight="1" x14ac:dyDescent="0.2">
      <c r="A749" s="30"/>
      <c r="B749" s="13"/>
      <c r="C749" s="13"/>
    </row>
    <row r="750" spans="1:3" s="12" customFormat="1" ht="15" hidden="1" customHeight="1" x14ac:dyDescent="0.2">
      <c r="A750" s="30"/>
      <c r="B750" s="13"/>
      <c r="C750" s="13"/>
    </row>
    <row r="751" spans="1:3" s="12" customFormat="1" ht="15" hidden="1" customHeight="1" x14ac:dyDescent="0.2">
      <c r="A751" s="30"/>
      <c r="B751" s="13"/>
      <c r="C751" s="13"/>
    </row>
    <row r="752" spans="1:3" s="12" customFormat="1" ht="15" hidden="1" customHeight="1" x14ac:dyDescent="0.2">
      <c r="A752" s="30"/>
      <c r="B752" s="13"/>
      <c r="C752" s="13"/>
    </row>
    <row r="753" spans="1:3" s="12" customFormat="1" ht="15" hidden="1" customHeight="1" x14ac:dyDescent="0.2">
      <c r="A753" s="30"/>
      <c r="B753" s="13"/>
      <c r="C753" s="13"/>
    </row>
    <row r="754" spans="1:3" s="12" customFormat="1" ht="15" hidden="1" customHeight="1" x14ac:dyDescent="0.2">
      <c r="A754" s="30"/>
      <c r="B754" s="13"/>
      <c r="C754" s="13"/>
    </row>
    <row r="755" spans="1:3" s="12" customFormat="1" ht="15" hidden="1" customHeight="1" x14ac:dyDescent="0.2">
      <c r="A755" s="30"/>
      <c r="B755" s="13"/>
      <c r="C755" s="13"/>
    </row>
    <row r="756" spans="1:3" s="12" customFormat="1" ht="15" hidden="1" customHeight="1" x14ac:dyDescent="0.2">
      <c r="A756" s="30"/>
      <c r="B756" s="13"/>
      <c r="C756" s="13"/>
    </row>
    <row r="757" spans="1:3" s="12" customFormat="1" ht="15" hidden="1" customHeight="1" x14ac:dyDescent="0.2">
      <c r="A757" s="30"/>
      <c r="B757" s="13"/>
      <c r="C757" s="13"/>
    </row>
    <row r="758" spans="1:3" s="12" customFormat="1" ht="15" hidden="1" customHeight="1" x14ac:dyDescent="0.2">
      <c r="A758" s="30"/>
      <c r="B758" s="13"/>
      <c r="C758" s="13"/>
    </row>
    <row r="759" spans="1:3" s="12" customFormat="1" ht="15" hidden="1" customHeight="1" x14ac:dyDescent="0.2">
      <c r="A759" s="30"/>
      <c r="B759" s="13"/>
      <c r="C759" s="13"/>
    </row>
    <row r="760" spans="1:3" s="12" customFormat="1" ht="15" hidden="1" customHeight="1" x14ac:dyDescent="0.2">
      <c r="A760" s="30"/>
      <c r="B760" s="13"/>
      <c r="C760" s="13"/>
    </row>
    <row r="761" spans="1:3" s="12" customFormat="1" ht="15" hidden="1" customHeight="1" x14ac:dyDescent="0.2">
      <c r="A761" s="30"/>
      <c r="B761" s="13"/>
      <c r="C761" s="13"/>
    </row>
    <row r="762" spans="1:3" s="12" customFormat="1" ht="15" hidden="1" customHeight="1" x14ac:dyDescent="0.2">
      <c r="A762" s="30"/>
      <c r="B762" s="13"/>
      <c r="C762" s="13"/>
    </row>
    <row r="763" spans="1:3" s="12" customFormat="1" ht="15" hidden="1" customHeight="1" x14ac:dyDescent="0.2">
      <c r="A763" s="30"/>
      <c r="B763" s="13"/>
      <c r="C763" s="13"/>
    </row>
    <row r="764" spans="1:3" s="12" customFormat="1" ht="15" hidden="1" customHeight="1" x14ac:dyDescent="0.2">
      <c r="A764" s="30"/>
      <c r="B764" s="13"/>
      <c r="C764" s="13"/>
    </row>
    <row r="765" spans="1:3" s="12" customFormat="1" ht="15" hidden="1" customHeight="1" x14ac:dyDescent="0.2">
      <c r="A765" s="30"/>
      <c r="B765" s="13"/>
      <c r="C765" s="13"/>
    </row>
    <row r="766" spans="1:3" s="12" customFormat="1" ht="15" hidden="1" customHeight="1" x14ac:dyDescent="0.2">
      <c r="A766" s="30"/>
      <c r="B766" s="13"/>
      <c r="C766" s="13"/>
    </row>
    <row r="767" spans="1:3" s="12" customFormat="1" ht="15" hidden="1" customHeight="1" x14ac:dyDescent="0.2">
      <c r="A767" s="30"/>
      <c r="B767" s="13"/>
      <c r="C767" s="13"/>
    </row>
    <row r="768" spans="1:3" s="12" customFormat="1" ht="15" hidden="1" customHeight="1" x14ac:dyDescent="0.2">
      <c r="A768" s="30"/>
      <c r="B768" s="13"/>
      <c r="C768" s="13"/>
    </row>
    <row r="769" spans="1:3" s="12" customFormat="1" ht="15" hidden="1" customHeight="1" x14ac:dyDescent="0.2">
      <c r="A769" s="30"/>
      <c r="B769" s="13"/>
      <c r="C769" s="13"/>
    </row>
    <row r="770" spans="1:3" s="12" customFormat="1" ht="15" hidden="1" customHeight="1" x14ac:dyDescent="0.2">
      <c r="A770" s="30"/>
      <c r="B770" s="13"/>
      <c r="C770" s="13"/>
    </row>
    <row r="771" spans="1:3" s="12" customFormat="1" ht="15" hidden="1" customHeight="1" x14ac:dyDescent="0.2">
      <c r="A771" s="30"/>
      <c r="B771" s="13"/>
      <c r="C771" s="13"/>
    </row>
    <row r="772" spans="1:3" s="12" customFormat="1" ht="15" hidden="1" customHeight="1" x14ac:dyDescent="0.2">
      <c r="A772" s="30"/>
      <c r="B772" s="13"/>
      <c r="C772" s="13"/>
    </row>
    <row r="773" spans="1:3" s="12" customFormat="1" ht="15" hidden="1" customHeight="1" x14ac:dyDescent="0.2">
      <c r="A773" s="30"/>
      <c r="B773" s="13"/>
      <c r="C773" s="13"/>
    </row>
    <row r="774" spans="1:3" s="12" customFormat="1" ht="15" hidden="1" customHeight="1" x14ac:dyDescent="0.2">
      <c r="A774" s="30"/>
      <c r="B774" s="13"/>
      <c r="C774" s="13"/>
    </row>
    <row r="775" spans="1:3" s="12" customFormat="1" ht="15" hidden="1" customHeight="1" x14ac:dyDescent="0.2">
      <c r="A775" s="30"/>
      <c r="B775" s="13"/>
      <c r="C775" s="13"/>
    </row>
    <row r="776" spans="1:3" s="12" customFormat="1" ht="15" hidden="1" customHeight="1" x14ac:dyDescent="0.2">
      <c r="A776" s="30"/>
      <c r="B776" s="13"/>
      <c r="C776" s="13"/>
    </row>
    <row r="777" spans="1:3" s="12" customFormat="1" ht="15" hidden="1" customHeight="1" x14ac:dyDescent="0.2">
      <c r="A777" s="30"/>
      <c r="B777" s="13"/>
      <c r="C777" s="13"/>
    </row>
    <row r="778" spans="1:3" s="12" customFormat="1" ht="15" hidden="1" customHeight="1" x14ac:dyDescent="0.2">
      <c r="A778" s="30"/>
      <c r="B778" s="13"/>
      <c r="C778" s="13"/>
    </row>
    <row r="779" spans="1:3" s="12" customFormat="1" ht="15" hidden="1" customHeight="1" x14ac:dyDescent="0.2">
      <c r="A779" s="30"/>
      <c r="B779" s="13"/>
      <c r="C779" s="13"/>
    </row>
    <row r="780" spans="1:3" s="12" customFormat="1" ht="15" hidden="1" customHeight="1" x14ac:dyDescent="0.2">
      <c r="A780" s="30"/>
      <c r="B780" s="13"/>
      <c r="C780" s="13"/>
    </row>
    <row r="781" spans="1:3" s="12" customFormat="1" ht="15" hidden="1" customHeight="1" x14ac:dyDescent="0.2">
      <c r="A781" s="30"/>
      <c r="B781" s="13"/>
      <c r="C781" s="13"/>
    </row>
    <row r="782" spans="1:3" s="12" customFormat="1" ht="15" hidden="1" customHeight="1" x14ac:dyDescent="0.2">
      <c r="A782" s="30"/>
      <c r="B782" s="13"/>
      <c r="C782" s="13"/>
    </row>
    <row r="783" spans="1:3" s="12" customFormat="1" ht="15" hidden="1" customHeight="1" x14ac:dyDescent="0.2">
      <c r="A783" s="30"/>
      <c r="B783" s="13"/>
      <c r="C783" s="13"/>
    </row>
    <row r="784" spans="1:3" s="12" customFormat="1" ht="15" hidden="1" customHeight="1" x14ac:dyDescent="0.2">
      <c r="A784" s="30"/>
      <c r="B784" s="13"/>
      <c r="C784" s="13"/>
    </row>
    <row r="785" spans="1:3" s="12" customFormat="1" ht="15" hidden="1" customHeight="1" x14ac:dyDescent="0.2">
      <c r="A785" s="30"/>
      <c r="B785" s="13"/>
      <c r="C785" s="13"/>
    </row>
    <row r="786" spans="1:3" s="12" customFormat="1" ht="15" hidden="1" customHeight="1" x14ac:dyDescent="0.2">
      <c r="A786" s="30"/>
      <c r="B786" s="13"/>
      <c r="C786" s="13"/>
    </row>
    <row r="787" spans="1:3" s="12" customFormat="1" ht="15" hidden="1" customHeight="1" x14ac:dyDescent="0.2">
      <c r="A787" s="30"/>
      <c r="B787" s="13"/>
      <c r="C787" s="13"/>
    </row>
    <row r="788" spans="1:3" s="12" customFormat="1" ht="15" hidden="1" customHeight="1" x14ac:dyDescent="0.2">
      <c r="A788" s="30"/>
      <c r="B788" s="13"/>
      <c r="C788" s="13"/>
    </row>
    <row r="789" spans="1:3" s="12" customFormat="1" ht="15" hidden="1" customHeight="1" x14ac:dyDescent="0.2">
      <c r="A789" s="30"/>
      <c r="B789" s="13"/>
      <c r="C789" s="13"/>
    </row>
    <row r="790" spans="1:3" s="12" customFormat="1" ht="15" hidden="1" customHeight="1" x14ac:dyDescent="0.2">
      <c r="A790" s="30"/>
      <c r="B790" s="13"/>
      <c r="C790" s="13"/>
    </row>
    <row r="791" spans="1:3" s="12" customFormat="1" ht="15" hidden="1" customHeight="1" x14ac:dyDescent="0.2">
      <c r="A791" s="30"/>
      <c r="B791" s="13"/>
      <c r="C791" s="13"/>
    </row>
    <row r="792" spans="1:3" s="12" customFormat="1" ht="15" hidden="1" customHeight="1" x14ac:dyDescent="0.2">
      <c r="A792" s="30"/>
      <c r="B792" s="13"/>
      <c r="C792" s="13"/>
    </row>
    <row r="793" spans="1:3" s="12" customFormat="1" ht="15" hidden="1" customHeight="1" x14ac:dyDescent="0.2">
      <c r="A793" s="30"/>
      <c r="B793" s="13"/>
      <c r="C793" s="13"/>
    </row>
    <row r="794" spans="1:3" s="12" customFormat="1" ht="15" hidden="1" customHeight="1" x14ac:dyDescent="0.2">
      <c r="A794" s="30"/>
      <c r="B794" s="13"/>
      <c r="C794" s="13"/>
    </row>
    <row r="795" spans="1:3" s="12" customFormat="1" ht="15" hidden="1" customHeight="1" x14ac:dyDescent="0.2">
      <c r="A795" s="30"/>
      <c r="B795" s="13"/>
      <c r="C795" s="13"/>
    </row>
    <row r="796" spans="1:3" s="12" customFormat="1" ht="15" hidden="1" customHeight="1" x14ac:dyDescent="0.2">
      <c r="A796" s="30"/>
      <c r="B796" s="13"/>
      <c r="C796" s="13"/>
    </row>
    <row r="797" spans="1:3" s="12" customFormat="1" ht="15" hidden="1" customHeight="1" x14ac:dyDescent="0.2">
      <c r="A797" s="30"/>
      <c r="B797" s="13"/>
      <c r="C797" s="13"/>
    </row>
    <row r="798" spans="1:3" s="12" customFormat="1" ht="15" hidden="1" customHeight="1" x14ac:dyDescent="0.2">
      <c r="A798" s="30"/>
      <c r="B798" s="13"/>
      <c r="C798" s="13"/>
    </row>
    <row r="799" spans="1:3" s="12" customFormat="1" ht="15" hidden="1" customHeight="1" x14ac:dyDescent="0.2">
      <c r="A799" s="30"/>
      <c r="B799" s="13"/>
      <c r="C799" s="13"/>
    </row>
    <row r="800" spans="1:3" s="12" customFormat="1" ht="15" hidden="1" customHeight="1" x14ac:dyDescent="0.2">
      <c r="A800" s="30"/>
      <c r="B800" s="13"/>
      <c r="C800" s="13"/>
    </row>
    <row r="801" spans="1:3" s="12" customFormat="1" ht="15" hidden="1" customHeight="1" x14ac:dyDescent="0.2">
      <c r="A801" s="30"/>
      <c r="B801" s="13"/>
      <c r="C801" s="13"/>
    </row>
    <row r="802" spans="1:3" s="12" customFormat="1" ht="15" hidden="1" customHeight="1" x14ac:dyDescent="0.2">
      <c r="A802" s="30"/>
      <c r="B802" s="13"/>
      <c r="C802" s="13"/>
    </row>
    <row r="803" spans="1:3" s="12" customFormat="1" ht="15" hidden="1" customHeight="1" x14ac:dyDescent="0.2">
      <c r="A803" s="30"/>
      <c r="B803" s="13"/>
      <c r="C803" s="13"/>
    </row>
    <row r="804" spans="1:3" s="12" customFormat="1" ht="15" hidden="1" customHeight="1" x14ac:dyDescent="0.2">
      <c r="A804" s="30"/>
      <c r="B804" s="13"/>
      <c r="C804" s="13"/>
    </row>
    <row r="805" spans="1:3" s="12" customFormat="1" ht="15" hidden="1" customHeight="1" x14ac:dyDescent="0.2">
      <c r="A805" s="30"/>
      <c r="B805" s="13"/>
      <c r="C805" s="13"/>
    </row>
    <row r="806" spans="1:3" s="12" customFormat="1" ht="15" hidden="1" customHeight="1" x14ac:dyDescent="0.2">
      <c r="A806" s="30"/>
      <c r="B806" s="13"/>
      <c r="C806" s="13"/>
    </row>
    <row r="807" spans="1:3" s="12" customFormat="1" ht="15" hidden="1" customHeight="1" x14ac:dyDescent="0.2">
      <c r="A807" s="30"/>
      <c r="B807" s="13"/>
      <c r="C807" s="13"/>
    </row>
    <row r="808" spans="1:3" s="12" customFormat="1" ht="15" hidden="1" customHeight="1" x14ac:dyDescent="0.2">
      <c r="A808" s="30"/>
      <c r="B808" s="13"/>
      <c r="C808" s="13"/>
    </row>
    <row r="809" spans="1:3" s="12" customFormat="1" ht="15" hidden="1" customHeight="1" x14ac:dyDescent="0.2">
      <c r="A809" s="30"/>
      <c r="B809" s="13"/>
      <c r="C809" s="13"/>
    </row>
    <row r="810" spans="1:3" s="12" customFormat="1" ht="15" hidden="1" customHeight="1" x14ac:dyDescent="0.2">
      <c r="A810" s="30"/>
      <c r="B810" s="13"/>
      <c r="C810" s="13"/>
    </row>
    <row r="811" spans="1:3" s="12" customFormat="1" ht="15" hidden="1" customHeight="1" x14ac:dyDescent="0.2">
      <c r="A811" s="30"/>
      <c r="B811" s="13"/>
      <c r="C811" s="13"/>
    </row>
    <row r="812" spans="1:3" s="12" customFormat="1" ht="15" hidden="1" customHeight="1" x14ac:dyDescent="0.2">
      <c r="A812" s="30"/>
      <c r="B812" s="13"/>
      <c r="C812" s="13"/>
    </row>
    <row r="813" spans="1:3" s="12" customFormat="1" ht="15" hidden="1" customHeight="1" x14ac:dyDescent="0.2">
      <c r="A813" s="30"/>
      <c r="B813" s="13"/>
      <c r="C813" s="13"/>
    </row>
    <row r="814" spans="1:3" s="12" customFormat="1" ht="15" hidden="1" customHeight="1" x14ac:dyDescent="0.2">
      <c r="A814" s="30"/>
      <c r="B814" s="13"/>
      <c r="C814" s="13"/>
    </row>
    <row r="815" spans="1:3" s="12" customFormat="1" ht="15" hidden="1" customHeight="1" x14ac:dyDescent="0.2">
      <c r="A815" s="30"/>
      <c r="B815" s="13"/>
      <c r="C815" s="13"/>
    </row>
    <row r="816" spans="1:3" s="12" customFormat="1" ht="15" hidden="1" customHeight="1" x14ac:dyDescent="0.2">
      <c r="A816" s="30"/>
      <c r="B816" s="13"/>
      <c r="C816" s="13"/>
    </row>
    <row r="817" spans="1:3" s="12" customFormat="1" ht="15" hidden="1" customHeight="1" x14ac:dyDescent="0.2">
      <c r="A817" s="30"/>
      <c r="B817" s="13"/>
      <c r="C817" s="13"/>
    </row>
    <row r="818" spans="1:3" s="12" customFormat="1" ht="15" hidden="1" customHeight="1" x14ac:dyDescent="0.2">
      <c r="A818" s="30"/>
      <c r="B818" s="13"/>
      <c r="C818" s="13"/>
    </row>
    <row r="819" spans="1:3" s="12" customFormat="1" ht="15" hidden="1" customHeight="1" x14ac:dyDescent="0.2">
      <c r="A819" s="30"/>
      <c r="B819" s="13"/>
      <c r="C819" s="13"/>
    </row>
    <row r="820" spans="1:3" s="12" customFormat="1" ht="15" hidden="1" customHeight="1" x14ac:dyDescent="0.2">
      <c r="A820" s="30"/>
      <c r="B820" s="13"/>
      <c r="C820" s="13"/>
    </row>
    <row r="821" spans="1:3" s="12" customFormat="1" ht="15" hidden="1" customHeight="1" x14ac:dyDescent="0.2">
      <c r="A821" s="30"/>
      <c r="B821" s="13"/>
      <c r="C821" s="13"/>
    </row>
    <row r="822" spans="1:3" s="12" customFormat="1" ht="15" hidden="1" customHeight="1" x14ac:dyDescent="0.2">
      <c r="A822" s="30"/>
      <c r="B822" s="13"/>
      <c r="C822" s="13"/>
    </row>
    <row r="823" spans="1:3" s="12" customFormat="1" ht="15" hidden="1" customHeight="1" x14ac:dyDescent="0.2">
      <c r="A823" s="30"/>
      <c r="B823" s="13"/>
      <c r="C823" s="13"/>
    </row>
    <row r="824" spans="1:3" s="12" customFormat="1" ht="15" hidden="1" customHeight="1" x14ac:dyDescent="0.2">
      <c r="A824" s="30"/>
      <c r="B824" s="13"/>
      <c r="C824" s="13"/>
    </row>
    <row r="825" spans="1:3" s="12" customFormat="1" ht="15" hidden="1" customHeight="1" x14ac:dyDescent="0.2">
      <c r="A825" s="30"/>
      <c r="B825" s="13"/>
      <c r="C825" s="13"/>
    </row>
    <row r="826" spans="1:3" s="12" customFormat="1" ht="15" hidden="1" customHeight="1" x14ac:dyDescent="0.2">
      <c r="A826" s="30"/>
      <c r="B826" s="13"/>
      <c r="C826" s="13"/>
    </row>
    <row r="827" spans="1:3" s="12" customFormat="1" ht="15" hidden="1" customHeight="1" x14ac:dyDescent="0.2">
      <c r="A827" s="30"/>
      <c r="B827" s="13"/>
      <c r="C827" s="13"/>
    </row>
    <row r="828" spans="1:3" s="12" customFormat="1" ht="15" hidden="1" customHeight="1" x14ac:dyDescent="0.2">
      <c r="A828" s="30"/>
      <c r="B828" s="13"/>
      <c r="C828" s="13"/>
    </row>
    <row r="829" spans="1:3" s="12" customFormat="1" ht="15" hidden="1" customHeight="1" x14ac:dyDescent="0.2">
      <c r="A829" s="30"/>
      <c r="B829" s="13"/>
      <c r="C829" s="13"/>
    </row>
    <row r="830" spans="1:3" s="12" customFormat="1" ht="15" hidden="1" customHeight="1" x14ac:dyDescent="0.2">
      <c r="A830" s="30"/>
      <c r="B830" s="13"/>
      <c r="C830" s="13"/>
    </row>
    <row r="831" spans="1:3" s="12" customFormat="1" ht="15" hidden="1" customHeight="1" x14ac:dyDescent="0.2">
      <c r="A831" s="30"/>
      <c r="B831" s="13"/>
      <c r="C831" s="13"/>
    </row>
    <row r="832" spans="1:3" s="12" customFormat="1" ht="15" hidden="1" customHeight="1" x14ac:dyDescent="0.2">
      <c r="A832" s="30"/>
      <c r="B832" s="13"/>
      <c r="C832" s="13"/>
    </row>
    <row r="833" spans="1:3" s="12" customFormat="1" ht="15" hidden="1" customHeight="1" x14ac:dyDescent="0.2">
      <c r="A833" s="30"/>
      <c r="B833" s="13"/>
      <c r="C833" s="13"/>
    </row>
    <row r="834" spans="1:3" s="12" customFormat="1" ht="15" hidden="1" customHeight="1" x14ac:dyDescent="0.2">
      <c r="A834" s="30"/>
      <c r="B834" s="13"/>
      <c r="C834" s="13"/>
    </row>
    <row r="835" spans="1:3" s="12" customFormat="1" ht="15" hidden="1" customHeight="1" x14ac:dyDescent="0.2">
      <c r="A835" s="30"/>
      <c r="B835" s="13"/>
      <c r="C835" s="13"/>
    </row>
    <row r="836" spans="1:3" s="12" customFormat="1" ht="15" hidden="1" customHeight="1" x14ac:dyDescent="0.2">
      <c r="A836" s="30"/>
      <c r="B836" s="13"/>
      <c r="C836" s="13"/>
    </row>
    <row r="837" spans="1:3" s="12" customFormat="1" ht="15" hidden="1" customHeight="1" x14ac:dyDescent="0.2">
      <c r="A837" s="30"/>
      <c r="B837" s="13"/>
      <c r="C837" s="13"/>
    </row>
    <row r="838" spans="1:3" s="12" customFormat="1" ht="15" hidden="1" customHeight="1" x14ac:dyDescent="0.2">
      <c r="A838" s="30"/>
      <c r="B838" s="13"/>
      <c r="C838" s="13"/>
    </row>
    <row r="839" spans="1:3" s="12" customFormat="1" ht="15" hidden="1" customHeight="1" x14ac:dyDescent="0.2">
      <c r="A839" s="30"/>
      <c r="B839" s="13"/>
      <c r="C839" s="13"/>
    </row>
    <row r="840" spans="1:3" s="12" customFormat="1" ht="15" hidden="1" customHeight="1" x14ac:dyDescent="0.2">
      <c r="A840" s="30"/>
      <c r="B840" s="13"/>
      <c r="C840" s="13"/>
    </row>
    <row r="841" spans="1:3" s="12" customFormat="1" ht="15" hidden="1" customHeight="1" x14ac:dyDescent="0.2">
      <c r="A841" s="30"/>
      <c r="B841" s="13"/>
      <c r="C841" s="13"/>
    </row>
    <row r="842" spans="1:3" s="12" customFormat="1" ht="15" hidden="1" customHeight="1" x14ac:dyDescent="0.2">
      <c r="A842" s="30"/>
      <c r="B842" s="13"/>
      <c r="C842" s="13"/>
    </row>
    <row r="843" spans="1:3" s="12" customFormat="1" ht="15" hidden="1" customHeight="1" x14ac:dyDescent="0.2">
      <c r="A843" s="30"/>
      <c r="B843" s="13"/>
      <c r="C843" s="13"/>
    </row>
    <row r="844" spans="1:3" s="12" customFormat="1" ht="15" hidden="1" customHeight="1" x14ac:dyDescent="0.2">
      <c r="A844" s="30"/>
      <c r="B844" s="13"/>
      <c r="C844" s="13"/>
    </row>
    <row r="845" spans="1:3" s="12" customFormat="1" ht="15" hidden="1" customHeight="1" x14ac:dyDescent="0.2">
      <c r="A845" s="30"/>
      <c r="B845" s="13"/>
      <c r="C845" s="13"/>
    </row>
    <row r="846" spans="1:3" s="12" customFormat="1" ht="15" hidden="1" customHeight="1" x14ac:dyDescent="0.2">
      <c r="A846" s="30"/>
      <c r="B846" s="13"/>
      <c r="C846" s="13"/>
    </row>
    <row r="847" spans="1:3" s="12" customFormat="1" ht="15" hidden="1" customHeight="1" x14ac:dyDescent="0.2">
      <c r="A847" s="30"/>
      <c r="B847" s="13"/>
      <c r="C847" s="13"/>
    </row>
    <row r="848" spans="1:3" s="12" customFormat="1" ht="15" hidden="1" customHeight="1" x14ac:dyDescent="0.2">
      <c r="A848" s="30"/>
      <c r="B848" s="13"/>
      <c r="C848" s="13"/>
    </row>
    <row r="849" spans="1:3" s="12" customFormat="1" ht="15" hidden="1" customHeight="1" x14ac:dyDescent="0.2">
      <c r="A849" s="30"/>
      <c r="B849" s="13"/>
      <c r="C849" s="13"/>
    </row>
    <row r="850" spans="1:3" s="12" customFormat="1" ht="15" hidden="1" customHeight="1" x14ac:dyDescent="0.2">
      <c r="A850" s="30"/>
      <c r="B850" s="13"/>
      <c r="C850" s="13"/>
    </row>
    <row r="851" spans="1:3" s="12" customFormat="1" ht="15" hidden="1" customHeight="1" x14ac:dyDescent="0.2">
      <c r="A851" s="30"/>
      <c r="B851" s="13"/>
      <c r="C851" s="13"/>
    </row>
    <row r="852" spans="1:3" s="12" customFormat="1" ht="15" hidden="1" customHeight="1" x14ac:dyDescent="0.2">
      <c r="A852" s="30"/>
      <c r="B852" s="13"/>
      <c r="C852" s="13"/>
    </row>
    <row r="853" spans="1:3" s="12" customFormat="1" ht="15" hidden="1" customHeight="1" x14ac:dyDescent="0.2">
      <c r="A853" s="30"/>
      <c r="B853" s="13"/>
      <c r="C853" s="13"/>
    </row>
    <row r="854" spans="1:3" s="12" customFormat="1" ht="15" hidden="1" customHeight="1" x14ac:dyDescent="0.2">
      <c r="A854" s="30"/>
      <c r="B854" s="13"/>
      <c r="C854" s="13"/>
    </row>
    <row r="855" spans="1:3" s="12" customFormat="1" ht="15" hidden="1" customHeight="1" x14ac:dyDescent="0.2">
      <c r="A855" s="30"/>
      <c r="B855" s="13"/>
      <c r="C855" s="13"/>
    </row>
    <row r="856" spans="1:3" s="12" customFormat="1" ht="15" hidden="1" customHeight="1" x14ac:dyDescent="0.2">
      <c r="A856" s="30"/>
      <c r="B856" s="13"/>
      <c r="C856" s="13"/>
    </row>
    <row r="857" spans="1:3" s="12" customFormat="1" ht="15" hidden="1" customHeight="1" x14ac:dyDescent="0.2">
      <c r="A857" s="30"/>
      <c r="B857" s="13"/>
      <c r="C857" s="13"/>
    </row>
    <row r="858" spans="1:3" s="12" customFormat="1" ht="15" hidden="1" customHeight="1" x14ac:dyDescent="0.2">
      <c r="A858" s="30"/>
      <c r="B858" s="13"/>
      <c r="C858" s="13"/>
    </row>
    <row r="859" spans="1:3" s="12" customFormat="1" ht="15" hidden="1" customHeight="1" x14ac:dyDescent="0.2">
      <c r="A859" s="30"/>
      <c r="B859" s="13"/>
      <c r="C859" s="13"/>
    </row>
    <row r="860" spans="1:3" s="12" customFormat="1" ht="15" hidden="1" customHeight="1" x14ac:dyDescent="0.2">
      <c r="A860" s="30"/>
      <c r="B860" s="13"/>
      <c r="C860" s="13"/>
    </row>
    <row r="861" spans="1:3" s="12" customFormat="1" ht="15" hidden="1" customHeight="1" x14ac:dyDescent="0.2">
      <c r="A861" s="30"/>
      <c r="B861" s="13"/>
      <c r="C861" s="13"/>
    </row>
    <row r="862" spans="1:3" s="12" customFormat="1" ht="15" hidden="1" customHeight="1" x14ac:dyDescent="0.2">
      <c r="A862" s="30"/>
      <c r="B862" s="13"/>
      <c r="C862" s="13"/>
    </row>
    <row r="863" spans="1:3" s="12" customFormat="1" ht="15" hidden="1" customHeight="1" x14ac:dyDescent="0.2">
      <c r="A863" s="30"/>
      <c r="B863" s="13"/>
      <c r="C863" s="13"/>
    </row>
    <row r="864" spans="1:3" s="12" customFormat="1" ht="15" hidden="1" customHeight="1" x14ac:dyDescent="0.2">
      <c r="A864" s="30"/>
      <c r="B864" s="13"/>
      <c r="C864" s="13"/>
    </row>
    <row r="865" spans="1:3" s="12" customFormat="1" ht="15" hidden="1" customHeight="1" x14ac:dyDescent="0.2">
      <c r="A865" s="30"/>
      <c r="B865" s="13"/>
      <c r="C865" s="13"/>
    </row>
    <row r="866" spans="1:3" s="12" customFormat="1" ht="15" hidden="1" customHeight="1" x14ac:dyDescent="0.2">
      <c r="A866" s="30"/>
      <c r="B866" s="13"/>
      <c r="C866" s="13"/>
    </row>
    <row r="867" spans="1:3" s="12" customFormat="1" ht="15" hidden="1" customHeight="1" x14ac:dyDescent="0.2">
      <c r="A867" s="30"/>
      <c r="B867" s="13"/>
      <c r="C867" s="13"/>
    </row>
    <row r="868" spans="1:3" s="12" customFormat="1" ht="15" hidden="1" customHeight="1" x14ac:dyDescent="0.2">
      <c r="A868" s="30"/>
      <c r="B868" s="13"/>
      <c r="C868" s="13"/>
    </row>
    <row r="869" spans="1:3" s="12" customFormat="1" ht="15" hidden="1" customHeight="1" x14ac:dyDescent="0.2">
      <c r="A869" s="30"/>
      <c r="B869" s="13"/>
      <c r="C869" s="13"/>
    </row>
    <row r="870" spans="1:3" s="12" customFormat="1" ht="15" hidden="1" customHeight="1" x14ac:dyDescent="0.2">
      <c r="A870" s="30"/>
      <c r="B870" s="13"/>
      <c r="C870" s="13"/>
    </row>
    <row r="871" spans="1:3" s="12" customFormat="1" ht="15" hidden="1" customHeight="1" x14ac:dyDescent="0.2">
      <c r="A871" s="30"/>
      <c r="B871" s="13"/>
      <c r="C871" s="13"/>
    </row>
    <row r="872" spans="1:3" s="12" customFormat="1" ht="15" hidden="1" customHeight="1" x14ac:dyDescent="0.2">
      <c r="A872" s="30"/>
      <c r="B872" s="13"/>
      <c r="C872" s="13"/>
    </row>
    <row r="873" spans="1:3" s="12" customFormat="1" ht="15" hidden="1" customHeight="1" x14ac:dyDescent="0.2">
      <c r="A873" s="30"/>
      <c r="B873" s="13"/>
      <c r="C873" s="13"/>
    </row>
    <row r="874" spans="1:3" s="12" customFormat="1" ht="15" hidden="1" customHeight="1" x14ac:dyDescent="0.2">
      <c r="A874" s="30"/>
      <c r="B874" s="13"/>
      <c r="C874" s="13"/>
    </row>
    <row r="875" spans="1:3" s="12" customFormat="1" ht="15" hidden="1" customHeight="1" x14ac:dyDescent="0.2">
      <c r="A875" s="30"/>
      <c r="B875" s="13"/>
      <c r="C875" s="13"/>
    </row>
    <row r="876" spans="1:3" s="12" customFormat="1" ht="15" hidden="1" customHeight="1" x14ac:dyDescent="0.2">
      <c r="A876" s="30"/>
      <c r="B876" s="13"/>
      <c r="C876" s="13"/>
    </row>
    <row r="877" spans="1:3" s="12" customFormat="1" ht="15" hidden="1" customHeight="1" x14ac:dyDescent="0.2">
      <c r="A877" s="30"/>
      <c r="B877" s="13"/>
      <c r="C877" s="13"/>
    </row>
    <row r="878" spans="1:3" s="12" customFormat="1" ht="15" hidden="1" customHeight="1" x14ac:dyDescent="0.2">
      <c r="A878" s="30"/>
      <c r="B878" s="13"/>
      <c r="C878" s="13"/>
    </row>
    <row r="879" spans="1:3" s="12" customFormat="1" ht="15" hidden="1" customHeight="1" x14ac:dyDescent="0.2">
      <c r="A879" s="30"/>
      <c r="B879" s="13"/>
      <c r="C879" s="13"/>
    </row>
    <row r="880" spans="1:3" s="12" customFormat="1" ht="15" hidden="1" customHeight="1" x14ac:dyDescent="0.2">
      <c r="A880" s="30"/>
      <c r="B880" s="13"/>
      <c r="C880" s="13"/>
    </row>
    <row r="881" spans="1:3" s="12" customFormat="1" ht="15" hidden="1" customHeight="1" x14ac:dyDescent="0.2">
      <c r="A881" s="30"/>
      <c r="B881" s="13"/>
      <c r="C881" s="13"/>
    </row>
    <row r="882" spans="1:3" s="12" customFormat="1" ht="15" hidden="1" customHeight="1" x14ac:dyDescent="0.2">
      <c r="A882" s="30"/>
      <c r="B882" s="13"/>
      <c r="C882" s="13"/>
    </row>
    <row r="883" spans="1:3" s="12" customFormat="1" ht="15" hidden="1" customHeight="1" x14ac:dyDescent="0.2">
      <c r="A883" s="30"/>
      <c r="B883" s="13"/>
      <c r="C883" s="13"/>
    </row>
    <row r="884" spans="1:3" s="12" customFormat="1" ht="15" hidden="1" customHeight="1" x14ac:dyDescent="0.2">
      <c r="A884" s="30"/>
      <c r="B884" s="13"/>
      <c r="C884" s="13"/>
    </row>
    <row r="885" spans="1:3" s="12" customFormat="1" ht="15" hidden="1" customHeight="1" x14ac:dyDescent="0.2">
      <c r="A885" s="30"/>
      <c r="B885" s="13"/>
      <c r="C885" s="13"/>
    </row>
    <row r="886" spans="1:3" s="12" customFormat="1" ht="15" hidden="1" customHeight="1" x14ac:dyDescent="0.2">
      <c r="A886" s="30"/>
      <c r="B886" s="13"/>
      <c r="C886" s="13"/>
    </row>
    <row r="887" spans="1:3" s="12" customFormat="1" ht="15" hidden="1" customHeight="1" x14ac:dyDescent="0.2">
      <c r="A887" s="30"/>
      <c r="B887" s="13"/>
      <c r="C887" s="13"/>
    </row>
    <row r="888" spans="1:3" s="12" customFormat="1" ht="15" hidden="1" customHeight="1" x14ac:dyDescent="0.2">
      <c r="A888" s="30"/>
      <c r="B888" s="13"/>
      <c r="C888" s="13"/>
    </row>
    <row r="889" spans="1:3" s="12" customFormat="1" ht="15" hidden="1" customHeight="1" x14ac:dyDescent="0.2">
      <c r="A889" s="30"/>
      <c r="B889" s="13"/>
      <c r="C889" s="13"/>
    </row>
    <row r="890" spans="1:3" s="12" customFormat="1" ht="15" hidden="1" customHeight="1" x14ac:dyDescent="0.2">
      <c r="A890" s="30"/>
      <c r="B890" s="13"/>
      <c r="C890" s="13"/>
    </row>
    <row r="891" spans="1:3" s="12" customFormat="1" ht="15" hidden="1" customHeight="1" x14ac:dyDescent="0.2">
      <c r="A891" s="30"/>
      <c r="B891" s="13"/>
      <c r="C891" s="13"/>
    </row>
    <row r="892" spans="1:3" s="12" customFormat="1" ht="15" hidden="1" customHeight="1" x14ac:dyDescent="0.2">
      <c r="A892" s="30"/>
      <c r="B892" s="13"/>
      <c r="C892" s="13"/>
    </row>
    <row r="893" spans="1:3" s="12" customFormat="1" ht="15" hidden="1" customHeight="1" x14ac:dyDescent="0.2">
      <c r="A893" s="30"/>
      <c r="B893" s="13"/>
      <c r="C893" s="13"/>
    </row>
    <row r="894" spans="1:3" s="12" customFormat="1" ht="15" hidden="1" customHeight="1" x14ac:dyDescent="0.2">
      <c r="A894" s="30"/>
      <c r="B894" s="13"/>
      <c r="C894" s="13"/>
    </row>
    <row r="895" spans="1:3" s="12" customFormat="1" ht="15" hidden="1" customHeight="1" x14ac:dyDescent="0.2">
      <c r="A895" s="30"/>
      <c r="B895" s="13"/>
      <c r="C895" s="13"/>
    </row>
    <row r="896" spans="1:3" s="12" customFormat="1" ht="15" hidden="1" customHeight="1" x14ac:dyDescent="0.2">
      <c r="A896" s="30"/>
      <c r="B896" s="13"/>
      <c r="C896" s="13"/>
    </row>
    <row r="897" spans="1:3" s="12" customFormat="1" ht="15" hidden="1" customHeight="1" x14ac:dyDescent="0.2">
      <c r="A897" s="30"/>
      <c r="B897" s="13"/>
      <c r="C897" s="13"/>
    </row>
    <row r="898" spans="1:3" s="12" customFormat="1" ht="15" hidden="1" customHeight="1" x14ac:dyDescent="0.2">
      <c r="A898" s="30"/>
      <c r="B898" s="13"/>
      <c r="C898" s="13"/>
    </row>
    <row r="899" spans="1:3" s="12" customFormat="1" ht="15" hidden="1" customHeight="1" x14ac:dyDescent="0.2">
      <c r="A899" s="30"/>
      <c r="B899" s="13"/>
      <c r="C899" s="13"/>
    </row>
    <row r="900" spans="1:3" s="12" customFormat="1" ht="15" hidden="1" customHeight="1" x14ac:dyDescent="0.2">
      <c r="A900" s="30"/>
      <c r="B900" s="13"/>
      <c r="C900" s="13"/>
    </row>
    <row r="901" spans="1:3" s="12" customFormat="1" ht="15" hidden="1" customHeight="1" x14ac:dyDescent="0.2">
      <c r="A901" s="30"/>
      <c r="B901" s="13"/>
      <c r="C901" s="13"/>
    </row>
    <row r="902" spans="1:3" s="12" customFormat="1" ht="15" hidden="1" customHeight="1" x14ac:dyDescent="0.2">
      <c r="A902" s="30"/>
      <c r="B902" s="13"/>
      <c r="C902" s="13"/>
    </row>
    <row r="903" spans="1:3" s="12" customFormat="1" ht="15" hidden="1" customHeight="1" x14ac:dyDescent="0.2">
      <c r="A903" s="30"/>
      <c r="B903" s="13"/>
      <c r="C903" s="13"/>
    </row>
    <row r="904" spans="1:3" s="12" customFormat="1" ht="15" hidden="1" customHeight="1" x14ac:dyDescent="0.2">
      <c r="A904" s="30"/>
      <c r="B904" s="13"/>
      <c r="C904" s="13"/>
    </row>
    <row r="905" spans="1:3" s="12" customFormat="1" ht="15" hidden="1" customHeight="1" x14ac:dyDescent="0.2">
      <c r="A905" s="30"/>
      <c r="B905" s="13"/>
      <c r="C905" s="13"/>
    </row>
    <row r="906" spans="1:3" s="12" customFormat="1" ht="15" hidden="1" customHeight="1" x14ac:dyDescent="0.2">
      <c r="A906" s="30"/>
      <c r="B906" s="13"/>
      <c r="C906" s="13"/>
    </row>
    <row r="907" spans="1:3" s="12" customFormat="1" ht="15" hidden="1" customHeight="1" x14ac:dyDescent="0.2">
      <c r="A907" s="30"/>
      <c r="B907" s="13"/>
      <c r="C907" s="13"/>
    </row>
    <row r="908" spans="1:3" s="12" customFormat="1" ht="15" hidden="1" customHeight="1" x14ac:dyDescent="0.2">
      <c r="A908" s="30"/>
      <c r="B908" s="13"/>
      <c r="C908" s="13"/>
    </row>
    <row r="909" spans="1:3" s="12" customFormat="1" ht="15" hidden="1" customHeight="1" x14ac:dyDescent="0.2">
      <c r="A909" s="30"/>
      <c r="B909" s="13"/>
      <c r="C909" s="13"/>
    </row>
    <row r="910" spans="1:3" s="12" customFormat="1" ht="15" hidden="1" customHeight="1" x14ac:dyDescent="0.2">
      <c r="A910" s="30"/>
      <c r="B910" s="13"/>
      <c r="C910" s="13"/>
    </row>
    <row r="911" spans="1:3" s="12" customFormat="1" ht="15" hidden="1" customHeight="1" x14ac:dyDescent="0.2">
      <c r="A911" s="30"/>
      <c r="B911" s="13"/>
      <c r="C911" s="13"/>
    </row>
    <row r="912" spans="1:3" s="12" customFormat="1" ht="15" hidden="1" customHeight="1" x14ac:dyDescent="0.2">
      <c r="A912" s="30"/>
      <c r="B912" s="13"/>
      <c r="C912" s="13"/>
    </row>
    <row r="913" spans="1:3" s="12" customFormat="1" ht="15" hidden="1" customHeight="1" x14ac:dyDescent="0.2">
      <c r="A913" s="30"/>
      <c r="B913" s="13"/>
      <c r="C913" s="13"/>
    </row>
    <row r="914" spans="1:3" s="12" customFormat="1" ht="15" hidden="1" customHeight="1" x14ac:dyDescent="0.2">
      <c r="A914" s="30"/>
      <c r="B914" s="13"/>
      <c r="C914" s="13"/>
    </row>
    <row r="915" spans="1:3" s="12" customFormat="1" ht="15" hidden="1" customHeight="1" x14ac:dyDescent="0.2">
      <c r="A915" s="30"/>
      <c r="B915" s="13"/>
      <c r="C915" s="13"/>
    </row>
    <row r="916" spans="1:3" s="12" customFormat="1" ht="15" hidden="1" customHeight="1" x14ac:dyDescent="0.2">
      <c r="A916" s="30"/>
      <c r="B916" s="13"/>
      <c r="C916" s="13"/>
    </row>
    <row r="917" spans="1:3" s="12" customFormat="1" ht="15" hidden="1" customHeight="1" x14ac:dyDescent="0.2">
      <c r="A917" s="30"/>
      <c r="B917" s="13"/>
      <c r="C917" s="13"/>
    </row>
    <row r="918" spans="1:3" s="12" customFormat="1" ht="15" hidden="1" customHeight="1" x14ac:dyDescent="0.2">
      <c r="A918" s="30"/>
      <c r="B918" s="13"/>
      <c r="C918" s="13"/>
    </row>
    <row r="919" spans="1:3" s="12" customFormat="1" ht="15" hidden="1" customHeight="1" x14ac:dyDescent="0.2">
      <c r="A919" s="30"/>
      <c r="B919" s="13"/>
      <c r="C919" s="13"/>
    </row>
    <row r="920" spans="1:3" s="12" customFormat="1" ht="15" hidden="1" customHeight="1" x14ac:dyDescent="0.2">
      <c r="A920" s="30"/>
      <c r="B920" s="13"/>
      <c r="C920" s="13"/>
    </row>
    <row r="921" spans="1:3" s="12" customFormat="1" ht="15" hidden="1" customHeight="1" x14ac:dyDescent="0.2">
      <c r="A921" s="30"/>
      <c r="B921" s="13"/>
      <c r="C921" s="13"/>
    </row>
    <row r="922" spans="1:3" s="12" customFormat="1" ht="15" hidden="1" customHeight="1" x14ac:dyDescent="0.2">
      <c r="A922" s="30"/>
      <c r="B922" s="13"/>
      <c r="C922" s="13"/>
    </row>
    <row r="923" spans="1:3" s="12" customFormat="1" ht="15" hidden="1" customHeight="1" x14ac:dyDescent="0.2">
      <c r="A923" s="30"/>
      <c r="B923" s="13"/>
      <c r="C923" s="13"/>
    </row>
    <row r="924" spans="1:3" s="12" customFormat="1" ht="15" hidden="1" customHeight="1" x14ac:dyDescent="0.2">
      <c r="A924" s="30"/>
      <c r="B924" s="13"/>
      <c r="C924" s="13"/>
    </row>
    <row r="925" spans="1:3" s="12" customFormat="1" ht="15" hidden="1" customHeight="1" x14ac:dyDescent="0.2">
      <c r="A925" s="30"/>
      <c r="B925" s="13"/>
      <c r="C925" s="13"/>
    </row>
    <row r="926" spans="1:3" s="12" customFormat="1" ht="15" hidden="1" customHeight="1" x14ac:dyDescent="0.2">
      <c r="A926" s="30"/>
      <c r="B926" s="13"/>
      <c r="C926" s="13"/>
    </row>
    <row r="927" spans="1:3" s="12" customFormat="1" ht="15" hidden="1" customHeight="1" x14ac:dyDescent="0.2">
      <c r="A927" s="30"/>
      <c r="B927" s="13"/>
      <c r="C927" s="13"/>
    </row>
    <row r="928" spans="1:3" s="12" customFormat="1" ht="15" hidden="1" customHeight="1" x14ac:dyDescent="0.2">
      <c r="A928" s="30"/>
      <c r="B928" s="13"/>
      <c r="C928" s="13"/>
    </row>
    <row r="929" spans="1:3" s="12" customFormat="1" ht="15" hidden="1" customHeight="1" x14ac:dyDescent="0.2">
      <c r="A929" s="30"/>
      <c r="B929" s="13"/>
      <c r="C929" s="13"/>
    </row>
    <row r="930" spans="1:3" s="12" customFormat="1" ht="15" hidden="1" customHeight="1" x14ac:dyDescent="0.2">
      <c r="A930" s="30"/>
      <c r="B930" s="13"/>
      <c r="C930" s="13"/>
    </row>
    <row r="931" spans="1:3" s="12" customFormat="1" ht="15" hidden="1" customHeight="1" x14ac:dyDescent="0.2">
      <c r="A931" s="30"/>
      <c r="B931" s="13"/>
      <c r="C931" s="13"/>
    </row>
    <row r="932" spans="1:3" s="12" customFormat="1" ht="15" hidden="1" customHeight="1" x14ac:dyDescent="0.2">
      <c r="A932" s="30"/>
      <c r="B932" s="13"/>
      <c r="C932" s="13"/>
    </row>
    <row r="933" spans="1:3" s="12" customFormat="1" ht="15" hidden="1" customHeight="1" x14ac:dyDescent="0.2">
      <c r="A933" s="30"/>
      <c r="B933" s="13"/>
      <c r="C933" s="13"/>
    </row>
    <row r="934" spans="1:3" s="12" customFormat="1" ht="15" hidden="1" customHeight="1" x14ac:dyDescent="0.2">
      <c r="A934" s="30"/>
      <c r="B934" s="13"/>
      <c r="C934" s="13"/>
    </row>
    <row r="935" spans="1:3" s="12" customFormat="1" ht="15" hidden="1" customHeight="1" x14ac:dyDescent="0.2">
      <c r="A935" s="30"/>
      <c r="B935" s="13"/>
      <c r="C935" s="13"/>
    </row>
    <row r="936" spans="1:3" s="12" customFormat="1" ht="15" hidden="1" customHeight="1" x14ac:dyDescent="0.2">
      <c r="A936" s="30"/>
      <c r="B936" s="13"/>
      <c r="C936" s="13"/>
    </row>
    <row r="937" spans="1:3" s="12" customFormat="1" ht="15" hidden="1" customHeight="1" x14ac:dyDescent="0.2">
      <c r="A937" s="30"/>
      <c r="B937" s="13"/>
      <c r="C937" s="13"/>
    </row>
    <row r="938" spans="1:3" s="12" customFormat="1" ht="15" hidden="1" customHeight="1" x14ac:dyDescent="0.2">
      <c r="A938" s="30"/>
      <c r="B938" s="13"/>
      <c r="C938" s="13"/>
    </row>
    <row r="939" spans="1:3" s="12" customFormat="1" ht="15" hidden="1" customHeight="1" x14ac:dyDescent="0.2">
      <c r="A939" s="30"/>
      <c r="B939" s="13"/>
      <c r="C939" s="13"/>
    </row>
    <row r="940" spans="1:3" s="12" customFormat="1" ht="15" hidden="1" customHeight="1" x14ac:dyDescent="0.2">
      <c r="A940" s="30"/>
      <c r="B940" s="13"/>
      <c r="C940" s="13"/>
    </row>
    <row r="941" spans="1:3" s="12" customFormat="1" ht="15" hidden="1" customHeight="1" x14ac:dyDescent="0.2">
      <c r="A941" s="30"/>
      <c r="B941" s="13"/>
      <c r="C941" s="13"/>
    </row>
    <row r="942" spans="1:3" s="12" customFormat="1" ht="15" hidden="1" customHeight="1" x14ac:dyDescent="0.2">
      <c r="A942" s="30"/>
      <c r="B942" s="13"/>
      <c r="C942" s="13"/>
    </row>
    <row r="943" spans="1:3" s="12" customFormat="1" ht="15" hidden="1" customHeight="1" x14ac:dyDescent="0.2">
      <c r="A943" s="30"/>
      <c r="B943" s="13"/>
      <c r="C943" s="13"/>
    </row>
    <row r="944" spans="1:3" s="12" customFormat="1" ht="15" hidden="1" customHeight="1" x14ac:dyDescent="0.2">
      <c r="A944" s="30"/>
      <c r="B944" s="13"/>
      <c r="C944" s="13"/>
    </row>
    <row r="945" spans="1:3" s="12" customFormat="1" ht="15" hidden="1" customHeight="1" x14ac:dyDescent="0.2">
      <c r="A945" s="30"/>
      <c r="B945" s="13"/>
      <c r="C945" s="13"/>
    </row>
    <row r="946" spans="1:3" s="12" customFormat="1" ht="15" hidden="1" customHeight="1" x14ac:dyDescent="0.2">
      <c r="A946" s="30"/>
      <c r="B946" s="13"/>
      <c r="C946" s="13"/>
    </row>
    <row r="947" spans="1:3" s="12" customFormat="1" ht="15" hidden="1" customHeight="1" x14ac:dyDescent="0.2">
      <c r="A947" s="30"/>
      <c r="B947" s="13"/>
      <c r="C947" s="13"/>
    </row>
    <row r="948" spans="1:3" s="12" customFormat="1" ht="15" hidden="1" customHeight="1" x14ac:dyDescent="0.2">
      <c r="A948" s="30"/>
      <c r="B948" s="13"/>
      <c r="C948" s="13"/>
    </row>
    <row r="949" spans="1:3" s="12" customFormat="1" ht="15" hidden="1" customHeight="1" x14ac:dyDescent="0.2">
      <c r="A949" s="30"/>
      <c r="B949" s="13"/>
      <c r="C949" s="13"/>
    </row>
    <row r="950" spans="1:3" s="12" customFormat="1" ht="15" hidden="1" customHeight="1" x14ac:dyDescent="0.2">
      <c r="A950" s="30"/>
      <c r="B950" s="13"/>
      <c r="C950" s="13"/>
    </row>
    <row r="951" spans="1:3" s="12" customFormat="1" ht="15" hidden="1" customHeight="1" x14ac:dyDescent="0.2">
      <c r="A951" s="30"/>
      <c r="B951" s="13"/>
      <c r="C951" s="13"/>
    </row>
    <row r="952" spans="1:3" s="12" customFormat="1" ht="15" hidden="1" customHeight="1" x14ac:dyDescent="0.2">
      <c r="A952" s="30"/>
      <c r="B952" s="13"/>
      <c r="C952" s="13"/>
    </row>
    <row r="953" spans="1:3" s="12" customFormat="1" ht="15" hidden="1" customHeight="1" x14ac:dyDescent="0.2">
      <c r="A953" s="30"/>
      <c r="B953" s="13"/>
      <c r="C953" s="13"/>
    </row>
    <row r="954" spans="1:3" s="12" customFormat="1" ht="15" hidden="1" customHeight="1" x14ac:dyDescent="0.2">
      <c r="A954" s="30"/>
      <c r="B954" s="13"/>
      <c r="C954" s="13"/>
    </row>
    <row r="955" spans="1:3" s="12" customFormat="1" ht="15" hidden="1" customHeight="1" x14ac:dyDescent="0.2">
      <c r="A955" s="30"/>
      <c r="B955" s="13"/>
      <c r="C955" s="13"/>
    </row>
    <row r="956" spans="1:3" s="12" customFormat="1" ht="15" hidden="1" customHeight="1" x14ac:dyDescent="0.2">
      <c r="A956" s="30"/>
      <c r="B956" s="13"/>
      <c r="C956" s="13"/>
    </row>
    <row r="957" spans="1:3" s="12" customFormat="1" ht="15" hidden="1" customHeight="1" x14ac:dyDescent="0.2">
      <c r="A957" s="30"/>
      <c r="B957" s="13"/>
      <c r="C957" s="13"/>
    </row>
    <row r="958" spans="1:3" s="12" customFormat="1" ht="15" hidden="1" customHeight="1" x14ac:dyDescent="0.2">
      <c r="A958" s="30"/>
      <c r="B958" s="13"/>
      <c r="C958" s="13"/>
    </row>
    <row r="959" spans="1:3" s="12" customFormat="1" ht="15" hidden="1" customHeight="1" x14ac:dyDescent="0.2">
      <c r="A959" s="30"/>
      <c r="B959" s="13"/>
      <c r="C959" s="13"/>
    </row>
    <row r="960" spans="1:3" s="12" customFormat="1" ht="15" hidden="1" customHeight="1" x14ac:dyDescent="0.2">
      <c r="A960" s="30"/>
      <c r="B960" s="13"/>
      <c r="C960" s="13"/>
    </row>
    <row r="961" spans="1:3" s="12" customFormat="1" ht="15" hidden="1" customHeight="1" x14ac:dyDescent="0.2">
      <c r="A961" s="30"/>
      <c r="B961" s="13"/>
      <c r="C961" s="13"/>
    </row>
    <row r="962" spans="1:3" s="12" customFormat="1" ht="15" hidden="1" customHeight="1" x14ac:dyDescent="0.2">
      <c r="A962" s="30"/>
      <c r="B962" s="13"/>
      <c r="C962" s="13"/>
    </row>
    <row r="963" spans="1:3" s="12" customFormat="1" ht="15" hidden="1" customHeight="1" x14ac:dyDescent="0.2">
      <c r="A963" s="30"/>
      <c r="B963" s="13"/>
      <c r="C963" s="13"/>
    </row>
    <row r="964" spans="1:3" s="12" customFormat="1" ht="15" hidden="1" customHeight="1" x14ac:dyDescent="0.2">
      <c r="A964" s="30"/>
      <c r="B964" s="13"/>
      <c r="C964" s="13"/>
    </row>
    <row r="965" spans="1:3" s="12" customFormat="1" ht="15" hidden="1" customHeight="1" x14ac:dyDescent="0.2">
      <c r="A965" s="30"/>
      <c r="B965" s="13"/>
      <c r="C965" s="13"/>
    </row>
    <row r="966" spans="1:3" s="12" customFormat="1" ht="15" hidden="1" customHeight="1" x14ac:dyDescent="0.2">
      <c r="A966" s="30"/>
      <c r="B966" s="13"/>
      <c r="C966" s="13"/>
    </row>
    <row r="967" spans="1:3" s="12" customFormat="1" ht="15" hidden="1" customHeight="1" x14ac:dyDescent="0.2">
      <c r="A967" s="30"/>
      <c r="B967" s="13"/>
      <c r="C967" s="13"/>
    </row>
    <row r="968" spans="1:3" s="12" customFormat="1" ht="15" hidden="1" customHeight="1" x14ac:dyDescent="0.2">
      <c r="A968" s="30"/>
      <c r="B968" s="13"/>
      <c r="C968" s="13"/>
    </row>
    <row r="969" spans="1:3" s="12" customFormat="1" ht="15" hidden="1" customHeight="1" x14ac:dyDescent="0.2">
      <c r="A969" s="30"/>
      <c r="B969" s="13"/>
      <c r="C969" s="13"/>
    </row>
    <row r="970" spans="1:3" s="12" customFormat="1" ht="15" hidden="1" customHeight="1" x14ac:dyDescent="0.2">
      <c r="A970" s="30"/>
      <c r="B970" s="13"/>
      <c r="C970" s="13"/>
    </row>
    <row r="971" spans="1:3" s="12" customFormat="1" ht="15" hidden="1" customHeight="1" x14ac:dyDescent="0.2">
      <c r="A971" s="30"/>
      <c r="B971" s="13"/>
      <c r="C971" s="13"/>
    </row>
    <row r="972" spans="1:3" s="12" customFormat="1" ht="15" hidden="1" customHeight="1" x14ac:dyDescent="0.2">
      <c r="A972" s="30"/>
      <c r="B972" s="13"/>
      <c r="C972" s="13"/>
    </row>
    <row r="973" spans="1:3" s="12" customFormat="1" ht="15" hidden="1" customHeight="1" x14ac:dyDescent="0.2">
      <c r="A973" s="30"/>
      <c r="B973" s="13"/>
      <c r="C973" s="13"/>
    </row>
    <row r="974" spans="1:3" s="12" customFormat="1" ht="15" hidden="1" customHeight="1" x14ac:dyDescent="0.2">
      <c r="A974" s="30"/>
      <c r="B974" s="13"/>
      <c r="C974" s="13"/>
    </row>
    <row r="975" spans="1:3" s="12" customFormat="1" ht="15" hidden="1" customHeight="1" x14ac:dyDescent="0.2">
      <c r="A975" s="30"/>
      <c r="B975" s="13"/>
      <c r="C975" s="13"/>
    </row>
    <row r="976" spans="1:3" s="12" customFormat="1" ht="15" hidden="1" customHeight="1" x14ac:dyDescent="0.2">
      <c r="A976" s="30"/>
      <c r="B976" s="13"/>
      <c r="C976" s="13"/>
    </row>
    <row r="977" spans="1:3" s="12" customFormat="1" ht="15" hidden="1" customHeight="1" x14ac:dyDescent="0.2">
      <c r="A977" s="30"/>
      <c r="B977" s="13"/>
      <c r="C977" s="13"/>
    </row>
    <row r="978" spans="1:3" s="12" customFormat="1" ht="15" hidden="1" customHeight="1" x14ac:dyDescent="0.2">
      <c r="A978" s="30"/>
      <c r="B978" s="13"/>
      <c r="C978" s="13"/>
    </row>
    <row r="979" spans="1:3" s="12" customFormat="1" ht="15" hidden="1" customHeight="1" x14ac:dyDescent="0.2">
      <c r="A979" s="30"/>
      <c r="B979" s="13"/>
      <c r="C979" s="13"/>
    </row>
    <row r="980" spans="1:3" s="12" customFormat="1" ht="15" hidden="1" customHeight="1" x14ac:dyDescent="0.2">
      <c r="A980" s="30"/>
      <c r="B980" s="13"/>
      <c r="C980" s="13"/>
    </row>
    <row r="981" spans="1:3" s="12" customFormat="1" ht="15" hidden="1" customHeight="1" x14ac:dyDescent="0.2">
      <c r="A981" s="30"/>
      <c r="B981" s="13"/>
      <c r="C981" s="13"/>
    </row>
    <row r="982" spans="1:3" s="12" customFormat="1" ht="15" hidden="1" customHeight="1" x14ac:dyDescent="0.2">
      <c r="A982" s="30"/>
      <c r="B982" s="13"/>
      <c r="C982" s="13"/>
    </row>
    <row r="983" spans="1:3" s="12" customFormat="1" ht="15" hidden="1" customHeight="1" x14ac:dyDescent="0.2">
      <c r="A983" s="30"/>
      <c r="B983" s="13"/>
      <c r="C983" s="13"/>
    </row>
    <row r="984" spans="1:3" s="12" customFormat="1" ht="15" hidden="1" customHeight="1" x14ac:dyDescent="0.2">
      <c r="A984" s="30"/>
      <c r="B984" s="13"/>
      <c r="C984" s="13"/>
    </row>
    <row r="985" spans="1:3" s="12" customFormat="1" ht="15" hidden="1" customHeight="1" x14ac:dyDescent="0.2">
      <c r="A985" s="30"/>
      <c r="B985" s="13"/>
      <c r="C985" s="13"/>
    </row>
    <row r="986" spans="1:3" s="12" customFormat="1" ht="15" hidden="1" customHeight="1" x14ac:dyDescent="0.2">
      <c r="A986" s="30"/>
      <c r="B986" s="13"/>
      <c r="C986" s="13"/>
    </row>
    <row r="987" spans="1:3" s="12" customFormat="1" ht="15" hidden="1" customHeight="1" x14ac:dyDescent="0.2">
      <c r="A987" s="30"/>
      <c r="B987" s="13"/>
      <c r="C987" s="13"/>
    </row>
    <row r="988" spans="1:3" s="12" customFormat="1" ht="15" hidden="1" customHeight="1" x14ac:dyDescent="0.2">
      <c r="A988" s="30"/>
      <c r="B988" s="13"/>
      <c r="C988" s="13"/>
    </row>
    <row r="989" spans="1:3" s="12" customFormat="1" ht="15" hidden="1" customHeight="1" x14ac:dyDescent="0.2">
      <c r="A989" s="30"/>
      <c r="B989" s="13"/>
      <c r="C989" s="13"/>
    </row>
    <row r="990" spans="1:3" s="12" customFormat="1" ht="15" hidden="1" customHeight="1" x14ac:dyDescent="0.2">
      <c r="A990" s="30"/>
      <c r="B990" s="13"/>
      <c r="C990" s="13"/>
    </row>
    <row r="991" spans="1:3" s="12" customFormat="1" ht="15" hidden="1" customHeight="1" x14ac:dyDescent="0.2">
      <c r="A991" s="30"/>
      <c r="B991" s="13"/>
      <c r="C991" s="13"/>
    </row>
    <row r="992" spans="1:3" s="12" customFormat="1" ht="15" hidden="1" customHeight="1" x14ac:dyDescent="0.2">
      <c r="A992" s="30"/>
      <c r="B992" s="13"/>
      <c r="C992" s="13"/>
    </row>
    <row r="993" spans="1:3" s="12" customFormat="1" ht="15" hidden="1" customHeight="1" x14ac:dyDescent="0.2">
      <c r="A993" s="30"/>
      <c r="B993" s="13"/>
      <c r="C993" s="13"/>
    </row>
    <row r="994" spans="1:3" s="12" customFormat="1" ht="15" hidden="1" customHeight="1" x14ac:dyDescent="0.2">
      <c r="A994" s="30"/>
      <c r="B994" s="13"/>
      <c r="C994" s="13"/>
    </row>
    <row r="995" spans="1:3" s="12" customFormat="1" ht="15" hidden="1" customHeight="1" x14ac:dyDescent="0.2">
      <c r="A995" s="30"/>
      <c r="B995" s="13"/>
      <c r="C995" s="13"/>
    </row>
    <row r="996" spans="1:3" s="12" customFormat="1" ht="15" hidden="1" customHeight="1" x14ac:dyDescent="0.2">
      <c r="A996" s="30"/>
      <c r="B996" s="13"/>
      <c r="C996" s="13"/>
    </row>
    <row r="997" spans="1:3" s="12" customFormat="1" ht="15" hidden="1" customHeight="1" x14ac:dyDescent="0.2">
      <c r="A997" s="30"/>
      <c r="B997" s="13"/>
      <c r="C997" s="13"/>
    </row>
    <row r="998" spans="1:3" s="12" customFormat="1" ht="15" hidden="1" customHeight="1" x14ac:dyDescent="0.2">
      <c r="A998" s="30"/>
      <c r="B998" s="13"/>
      <c r="C998" s="13"/>
    </row>
    <row r="999" spans="1:3" s="12" customFormat="1" ht="15" hidden="1" customHeight="1" x14ac:dyDescent="0.2">
      <c r="A999" s="30"/>
      <c r="B999" s="13"/>
      <c r="C999" s="13"/>
    </row>
    <row r="1000" spans="1:3" s="12" customFormat="1" ht="15" hidden="1" customHeight="1" x14ac:dyDescent="0.2">
      <c r="A1000" s="30"/>
      <c r="B1000" s="13"/>
      <c r="C1000" s="13"/>
    </row>
    <row r="1001" spans="1:3" s="12" customFormat="1" ht="15" hidden="1" customHeight="1" x14ac:dyDescent="0.2">
      <c r="A1001" s="30"/>
      <c r="B1001" s="13"/>
      <c r="C1001" s="13"/>
    </row>
    <row r="1002" spans="1:3" s="12" customFormat="1" ht="15" hidden="1" customHeight="1" x14ac:dyDescent="0.2">
      <c r="A1002" s="30"/>
      <c r="B1002" s="13"/>
      <c r="C1002" s="13"/>
    </row>
    <row r="1003" spans="1:3" s="12" customFormat="1" ht="15" hidden="1" customHeight="1" x14ac:dyDescent="0.2">
      <c r="A1003" s="30"/>
      <c r="B1003" s="13"/>
      <c r="C1003" s="13"/>
    </row>
    <row r="1004" spans="1:3" s="12" customFormat="1" ht="15" hidden="1" customHeight="1" x14ac:dyDescent="0.2">
      <c r="A1004" s="30"/>
      <c r="B1004" s="13"/>
      <c r="C1004" s="13"/>
    </row>
    <row r="1005" spans="1:3" s="12" customFormat="1" ht="15" hidden="1" customHeight="1" x14ac:dyDescent="0.2">
      <c r="A1005" s="30"/>
      <c r="B1005" s="13"/>
      <c r="C1005" s="13"/>
    </row>
    <row r="1006" spans="1:3" s="12" customFormat="1" ht="15" hidden="1" customHeight="1" x14ac:dyDescent="0.2">
      <c r="A1006" s="30"/>
      <c r="B1006" s="13"/>
      <c r="C1006" s="13"/>
    </row>
    <row r="1007" spans="1:3" s="12" customFormat="1" ht="15" hidden="1" customHeight="1" x14ac:dyDescent="0.2">
      <c r="A1007" s="30"/>
      <c r="B1007" s="13"/>
      <c r="C1007" s="13"/>
    </row>
    <row r="1008" spans="1:3" s="12" customFormat="1" ht="15" hidden="1" customHeight="1" x14ac:dyDescent="0.2">
      <c r="A1008" s="30"/>
      <c r="B1008" s="13"/>
      <c r="C1008" s="13"/>
    </row>
    <row r="1009" spans="1:9" s="12" customFormat="1" ht="15" hidden="1" customHeight="1" x14ac:dyDescent="0.2">
      <c r="A1009" s="30"/>
      <c r="B1009" s="13"/>
      <c r="C1009" s="13"/>
    </row>
    <row r="1010" spans="1:9" s="12" customFormat="1" ht="15" hidden="1" customHeight="1" x14ac:dyDescent="0.2">
      <c r="A1010" s="30"/>
      <c r="B1010" s="13"/>
      <c r="C1010" s="13"/>
    </row>
    <row r="1011" spans="1:9" s="12" customFormat="1" ht="15" hidden="1" customHeight="1" x14ac:dyDescent="0.2">
      <c r="A1011" s="30"/>
      <c r="B1011" s="13"/>
      <c r="C1011" s="13"/>
    </row>
    <row r="1012" spans="1:9" s="12" customFormat="1" ht="15" hidden="1" customHeight="1" x14ac:dyDescent="0.2">
      <c r="A1012" s="30"/>
      <c r="B1012" s="13"/>
      <c r="C1012" s="13"/>
    </row>
    <row r="1013" spans="1:9" s="12" customFormat="1" ht="15" hidden="1" customHeight="1" x14ac:dyDescent="0.2">
      <c r="A1013" s="30"/>
      <c r="B1013" s="13"/>
      <c r="C1013" s="13"/>
    </row>
    <row r="1014" spans="1:9" s="12" customFormat="1" ht="15" hidden="1" customHeight="1" x14ac:dyDescent="0.2">
      <c r="A1014" s="30"/>
      <c r="B1014" s="13"/>
      <c r="C1014" s="13"/>
    </row>
    <row r="1015" spans="1:9" s="12" customFormat="1" ht="15" hidden="1" customHeight="1" x14ac:dyDescent="0.2">
      <c r="A1015" s="30"/>
      <c r="B1015" s="13"/>
      <c r="C1015" s="13"/>
    </row>
    <row r="1016" spans="1:9" s="12" customFormat="1" ht="15" hidden="1" customHeight="1" x14ac:dyDescent="0.2">
      <c r="A1016" s="30"/>
      <c r="B1016" s="13"/>
      <c r="C1016" s="13"/>
    </row>
    <row r="1017" spans="1:9" s="12" customFormat="1" ht="15" hidden="1" customHeight="1" x14ac:dyDescent="0.2">
      <c r="A1017" s="30"/>
      <c r="B1017" s="13"/>
      <c r="C1017" s="13"/>
    </row>
    <row r="1018" spans="1:9" s="12" customFormat="1" ht="12.75" hidden="1" x14ac:dyDescent="0.2">
      <c r="A1018" s="30"/>
      <c r="B1018" s="13"/>
      <c r="C1018" s="13"/>
    </row>
    <row r="1019" spans="1:9" s="12" customFormat="1" ht="12.75" hidden="1" x14ac:dyDescent="0.2">
      <c r="A1019" s="30"/>
      <c r="B1019" s="13"/>
      <c r="C1019" s="13"/>
      <c r="D1019" s="13"/>
      <c r="E1019" s="13"/>
      <c r="F1019" s="13"/>
      <c r="G1019" s="13"/>
      <c r="H1019" s="13"/>
      <c r="I1019" s="13"/>
    </row>
    <row r="1020" spans="1:9" s="12" customFormat="1" ht="12.75" hidden="1" x14ac:dyDescent="0.2">
      <c r="A1020" s="30"/>
      <c r="B1020" s="13"/>
      <c r="C1020" s="13"/>
      <c r="D1020" s="13"/>
      <c r="E1020" s="13"/>
      <c r="F1020" s="13"/>
      <c r="G1020" s="13"/>
      <c r="H1020" s="13"/>
      <c r="I1020" s="13"/>
    </row>
  </sheetData>
  <sheetProtection algorithmName="SHA-512" hashValue="WbIK3Bb7FO808yjuXaXqrLTvl+0OKNjPVfbGvUqfJslc/qE7A2QL+AtE0wuZyA0Tyk7+QcAjV9M3zLKBT3ELsw==" saltValue="PAPuwRb/g7XaMeKXzPc3UA==" spinCount="100000" sheet="1" objects="1" scenarios="1"/>
  <mergeCells count="2">
    <mergeCell ref="A1:D1"/>
    <mergeCell ref="A2:D2"/>
  </mergeCells>
  <conditionalFormatting sqref="C77:D65535 C5:D5 A59:B65535 A4:B5 H1 H2:I3 E4:IV65535">
    <cfRule type="containsErrors" dxfId="5" priority="21" stopIfTrue="1">
      <formula>ISERROR(A1)</formula>
    </cfRule>
  </conditionalFormatting>
  <conditionalFormatting sqref="G4:G5">
    <cfRule type="containsErrors" dxfId="4" priority="19" stopIfTrue="1">
      <formula>ISERROR(G4)</formula>
    </cfRule>
  </conditionalFormatting>
  <conditionalFormatting sqref="E1:G1">
    <cfRule type="containsErrors" dxfId="3" priority="11" stopIfTrue="1">
      <formula>ISERROR(E1)</formula>
    </cfRule>
  </conditionalFormatting>
  <conditionalFormatting sqref="B7 B9:B10 B12:B13 B15:B16 B18:B19 B21:B22 B24:B25 B27:B28 B30:B31 B33:B34 B36:B37 B39:B40 B42:B43 B45:B46 B48:B49 B51:B52 B54:B55 B57:B58">
    <cfRule type="containsErrors" dxfId="2" priority="3" stopIfTrue="1">
      <formula>ISERROR(B7)</formula>
    </cfRule>
  </conditionalFormatting>
  <conditionalFormatting sqref="B6 B8 B11 B14 B17 B20 B23 B26 B29 B32 B35 B38 B41 B44 B47 B50 B53 B56">
    <cfRule type="containsErrors" dxfId="1" priority="2" stopIfTrue="1">
      <formula>ISERROR(B6)</formula>
    </cfRule>
  </conditionalFormatting>
  <conditionalFormatting sqref="A6:A58">
    <cfRule type="containsErrors" dxfId="0" priority="1" stopIfTrue="1">
      <formula>ISERROR(A6)</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39"/>
  <sheetViews>
    <sheetView showGridLines="0" showZeros="0" topLeftCell="A13" zoomScaleNormal="100" workbookViewId="0">
      <selection activeCell="G31" sqref="G31"/>
    </sheetView>
  </sheetViews>
  <sheetFormatPr defaultColWidth="0" defaultRowHeight="12.75" customHeight="1" zeroHeight="1" x14ac:dyDescent="0.2"/>
  <cols>
    <col min="1" max="1" width="2.7109375" style="48" customWidth="1"/>
    <col min="2" max="2" width="50.5703125" style="48" customWidth="1"/>
    <col min="3" max="3" width="27.42578125" style="48" customWidth="1"/>
    <col min="4" max="4" width="12.85546875" style="48" customWidth="1"/>
    <col min="5" max="5" width="9.140625" style="48" customWidth="1"/>
    <col min="6" max="6" width="15.5703125" style="48" customWidth="1"/>
    <col min="7" max="7" width="68" style="48" customWidth="1"/>
    <col min="8" max="15" width="0" style="48" hidden="1"/>
    <col min="16" max="253" width="9.140625" style="48" hidden="1"/>
    <col min="254" max="254" width="34.5703125" style="48" hidden="1"/>
    <col min="255" max="255" width="46.140625" style="48" hidden="1"/>
    <col min="256" max="256" width="10.42578125" style="48" hidden="1" customWidth="1"/>
    <col min="257" max="16384" width="9.140625" style="48" hidden="1"/>
  </cols>
  <sheetData>
    <row r="1" spans="2:7" x14ac:dyDescent="0.2">
      <c r="G1" s="49"/>
    </row>
    <row r="2" spans="2:7" x14ac:dyDescent="0.2">
      <c r="G2" s="49"/>
    </row>
    <row r="3" spans="2:7" s="8" customFormat="1" ht="18" x14ac:dyDescent="0.25">
      <c r="B3" s="6" t="s">
        <v>19</v>
      </c>
      <c r="C3" s="7"/>
      <c r="G3" s="49"/>
    </row>
    <row r="4" spans="2:7" x14ac:dyDescent="0.2">
      <c r="G4" s="49"/>
    </row>
    <row r="5" spans="2:7" x14ac:dyDescent="0.2">
      <c r="G5" s="49"/>
    </row>
    <row r="6" spans="2:7" ht="12.75" customHeight="1" x14ac:dyDescent="0.2">
      <c r="G6" s="49"/>
    </row>
    <row r="7" spans="2:7" x14ac:dyDescent="0.2">
      <c r="G7" s="49"/>
    </row>
    <row r="8" spans="2:7" x14ac:dyDescent="0.2">
      <c r="G8" s="49"/>
    </row>
    <row r="9" spans="2:7" x14ac:dyDescent="0.2">
      <c r="G9" s="49"/>
    </row>
    <row r="10" spans="2:7" x14ac:dyDescent="0.2">
      <c r="G10" s="49"/>
    </row>
    <row r="11" spans="2:7" x14ac:dyDescent="0.2">
      <c r="G11" s="49"/>
    </row>
    <row r="12" spans="2:7" ht="12.75" customHeight="1" x14ac:dyDescent="0.2">
      <c r="G12" s="49"/>
    </row>
    <row r="13" spans="2:7" x14ac:dyDescent="0.2">
      <c r="G13" s="49"/>
    </row>
    <row r="14" spans="2:7" x14ac:dyDescent="0.2">
      <c r="G14" s="49"/>
    </row>
    <row r="15" spans="2:7" x14ac:dyDescent="0.2"/>
    <row r="16" spans="2:7" x14ac:dyDescent="0.2"/>
    <row r="17" spans="8:8" x14ac:dyDescent="0.2"/>
    <row r="18" spans="8:8" ht="12.75" customHeight="1" x14ac:dyDescent="0.2">
      <c r="H18" s="60"/>
    </row>
    <row r="19" spans="8:8" x14ac:dyDescent="0.2">
      <c r="H19" s="60"/>
    </row>
    <row r="20" spans="8:8" x14ac:dyDescent="0.2">
      <c r="H20" s="60"/>
    </row>
    <row r="21" spans="8:8" x14ac:dyDescent="0.2">
      <c r="H21" s="60"/>
    </row>
    <row r="22" spans="8:8" x14ac:dyDescent="0.2">
      <c r="H22" s="60"/>
    </row>
    <row r="23" spans="8:8" x14ac:dyDescent="0.2"/>
    <row r="24" spans="8:8" x14ac:dyDescent="0.2"/>
    <row r="25" spans="8:8" x14ac:dyDescent="0.2"/>
    <row r="26" spans="8:8" x14ac:dyDescent="0.2"/>
    <row r="27" spans="8:8" x14ac:dyDescent="0.2"/>
    <row r="28" spans="8:8" x14ac:dyDescent="0.2"/>
    <row r="29" spans="8:8" x14ac:dyDescent="0.2"/>
    <row r="30" spans="8:8" x14ac:dyDescent="0.2"/>
    <row r="31" spans="8:8" x14ac:dyDescent="0.2"/>
    <row r="32" spans="8:8" x14ac:dyDescent="0.2"/>
    <row r="33" x14ac:dyDescent="0.2"/>
    <row r="34" x14ac:dyDescent="0.2"/>
    <row r="35" x14ac:dyDescent="0.2"/>
    <row r="36" x14ac:dyDescent="0.2"/>
    <row r="37" x14ac:dyDescent="0.2"/>
    <row r="38" x14ac:dyDescent="0.2"/>
    <row r="39" x14ac:dyDescent="0.2"/>
  </sheetData>
  <sheetProtection algorithmName="SHA-512" hashValue="+b6Djg6D6pZKwTe0wmWoPadCCntR44sMixEzvuh+lOnP06IEivYtp4HoUDLOw8DbDuO4rJ7in/ppaDHhQ3sEGQ==" saltValue="1j1oqnCI72oCCtXMMbFvhA==" spinCount="100000" sheet="1" objects="1" scenarios="1"/>
  <mergeCells count="1">
    <mergeCell ref="H18:H22"/>
  </mergeCells>
  <printOptions horizontalCentered="1" gridLinesSet="0"/>
  <pageMargins left="0.78740157480314965" right="0.39370078740157483" top="0.98425196850393704" bottom="0.98425196850393704" header="0.51181102362204722" footer="0.51181102362204722"/>
  <pageSetup paperSize="9" scale="85"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9"/>
  <sheetViews>
    <sheetView showGridLines="0" showZeros="0" zoomScaleNormal="100" workbookViewId="0">
      <selection activeCell="C3" sqref="C3"/>
    </sheetView>
  </sheetViews>
  <sheetFormatPr defaultColWidth="0" defaultRowHeight="0" customHeight="1" zeroHeight="1" x14ac:dyDescent="0.2"/>
  <cols>
    <col min="1" max="1" width="2.7109375" style="48" customWidth="1"/>
    <col min="2" max="2" width="50.5703125" style="48" customWidth="1"/>
    <col min="3" max="3" width="27.42578125" style="48" customWidth="1"/>
    <col min="4" max="4" width="12.85546875" style="48" customWidth="1"/>
    <col min="5" max="7" width="9.140625" style="48" customWidth="1"/>
    <col min="8" max="8" width="61.42578125" style="48" customWidth="1"/>
    <col min="9" max="18" width="0" style="48" hidden="1" customWidth="1"/>
    <col min="19" max="16384" width="9.140625" style="48" hidden="1"/>
  </cols>
  <sheetData>
    <row r="1" spans="2:8" ht="12.75" x14ac:dyDescent="0.2">
      <c r="G1" s="49"/>
      <c r="H1" s="49"/>
    </row>
    <row r="2" spans="2:8" ht="12.75" x14ac:dyDescent="0.2">
      <c r="G2" s="49"/>
      <c r="H2" s="49"/>
    </row>
    <row r="3" spans="2:8" s="8" customFormat="1" ht="18" x14ac:dyDescent="0.25">
      <c r="B3" s="6" t="s">
        <v>18</v>
      </c>
      <c r="C3" s="7"/>
      <c r="G3" s="49"/>
    </row>
    <row r="4" spans="2:8" ht="12.75" x14ac:dyDescent="0.2">
      <c r="G4" s="49"/>
    </row>
    <row r="5" spans="2:8" ht="12.75" x14ac:dyDescent="0.2">
      <c r="G5" s="49"/>
    </row>
    <row r="6" spans="2:8" ht="12.75" x14ac:dyDescent="0.2">
      <c r="G6" s="49"/>
    </row>
    <row r="7" spans="2:8" ht="12.75" x14ac:dyDescent="0.2">
      <c r="G7" s="49"/>
    </row>
    <row r="8" spans="2:8" ht="12.75" x14ac:dyDescent="0.2">
      <c r="G8" s="49"/>
    </row>
    <row r="9" spans="2:8" ht="12.75" x14ac:dyDescent="0.2">
      <c r="G9" s="49"/>
    </row>
    <row r="10" spans="2:8" ht="12.75" x14ac:dyDescent="0.2">
      <c r="G10" s="49"/>
    </row>
    <row r="11" spans="2:8" ht="12.75" x14ac:dyDescent="0.2">
      <c r="G11" s="49"/>
    </row>
    <row r="12" spans="2:8" ht="12.75" x14ac:dyDescent="0.2">
      <c r="G12" s="49"/>
    </row>
    <row r="13" spans="2:8" ht="12.75" x14ac:dyDescent="0.2">
      <c r="G13" s="49"/>
    </row>
    <row r="14" spans="2:8" ht="12.75" x14ac:dyDescent="0.2">
      <c r="G14" s="49"/>
    </row>
    <row r="15" spans="2:8" ht="12.75" customHeight="1" x14ac:dyDescent="0.2"/>
    <row r="16" spans="2:8" ht="12.75" x14ac:dyDescent="0.2"/>
    <row r="17" ht="12.75" x14ac:dyDescent="0.2"/>
    <row r="18" ht="12.75" customHeight="1"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customHeight="1" x14ac:dyDescent="0.2"/>
  </sheetData>
  <sheetProtection algorithmName="SHA-512" hashValue="xgeJ/UX5HF530Cuc3zP1SLSDAygxiGyXdW1+sX9F0Tv+DZmoRpya//hJpzk85RKqROl+40SzmCFg5U6LI8u63A==" saltValue="F/tJAJaA6uO4iHuUYQSiaw==" spinCount="100000" sheet="1" objects="1" scenarios="1"/>
  <printOptions horizontalCentered="1" gridLinesSet="0"/>
  <pageMargins left="0.78740157480314965" right="0.39370078740157483" top="0.98425196850393704" bottom="0.98425196850393704" header="0.51181102362204722" footer="0.51181102362204722"/>
  <pageSetup paperSize="9" scale="85" orientation="landscape" horizont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1467CAA26A854AB3B77C521EC05298" ma:contentTypeVersion="15" ma:contentTypeDescription="Een nieuw document maken." ma:contentTypeScope="" ma:versionID="621df00e059aeebc33199c399e878f26">
  <xsd:schema xmlns:xsd="http://www.w3.org/2001/XMLSchema" xmlns:xs="http://www.w3.org/2001/XMLSchema" xmlns:p="http://schemas.microsoft.com/office/2006/metadata/properties" xmlns:ns2="f8fad877-4141-48ce-8aa2-b3d5cd6f2f0d" xmlns:ns3="30097840-ec9a-4d31-8a71-fb2175769c3b" targetNamespace="http://schemas.microsoft.com/office/2006/metadata/properties" ma:root="true" ma:fieldsID="5e8d71b23ad1723f230dcd3c12a3e85a" ns2:_="" ns3:_="">
    <xsd:import namespace="f8fad877-4141-48ce-8aa2-b3d5cd6f2f0d"/>
    <xsd:import namespace="30097840-ec9a-4d31-8a71-fb2175769c3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ad877-4141-48ce-8aa2-b3d5cd6f2f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displayName="Image Tags_0" ma:hidden="true" ma:internalName="lcf76f155ced4ddcb4097134ff3c332f">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097840-ec9a-4d31-8a71-fb2175769c3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174f0-9856-4a48-9f19-19f85fae47e4}" ma:internalName="TaxCatchAll" ma:showField="CatchAllData" ma:web="30097840-ec9a-4d31-8a71-fb2175769c3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0097840-ec9a-4d31-8a71-fb2175769c3b" xsi:nil="true"/>
    <lcf76f155ced4ddcb4097134ff3c332f xmlns="f8fad877-4141-48ce-8aa2-b3d5cd6f2f0d" xsi:nil="true"/>
  </documentManagement>
</p:properties>
</file>

<file path=customXml/itemProps1.xml><?xml version="1.0" encoding="utf-8"?>
<ds:datastoreItem xmlns:ds="http://schemas.openxmlformats.org/officeDocument/2006/customXml" ds:itemID="{342D9D82-B3D4-496E-B81B-EF7A294DC4C1}"/>
</file>

<file path=customXml/itemProps2.xml><?xml version="1.0" encoding="utf-8"?>
<ds:datastoreItem xmlns:ds="http://schemas.openxmlformats.org/officeDocument/2006/customXml" ds:itemID="{8C4F5A1D-4B46-44F5-AF4A-DE11BDF83B92}"/>
</file>

<file path=customXml/itemProps3.xml><?xml version="1.0" encoding="utf-8"?>
<ds:datastoreItem xmlns:ds="http://schemas.openxmlformats.org/officeDocument/2006/customXml" ds:itemID="{7AFE61BE-7B66-4A61-863D-44A2134DBA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10</vt:i4>
      </vt:variant>
    </vt:vector>
  </HeadingPairs>
  <TitlesOfParts>
    <vt:vector size="16" baseType="lpstr">
      <vt:lpstr>Dagoverzicht</vt:lpstr>
      <vt:lpstr>Weekoverzicht</vt:lpstr>
      <vt:lpstr>Jaaroverzicht</vt:lpstr>
      <vt:lpstr>Weekoverzicht in %</vt:lpstr>
      <vt:lpstr>Brandstofgrafiek</vt:lpstr>
      <vt:lpstr>Brandstofgrafiek meerjaren</vt:lpstr>
      <vt:lpstr>Brandstofgrafiek!Afdrukbereik</vt:lpstr>
      <vt:lpstr>'Brandstofgrafiek meerjaren'!Afdrukbereik</vt:lpstr>
      <vt:lpstr>Dagoverzicht!Afdrukbereik</vt:lpstr>
      <vt:lpstr>Jaaroverzicht!Afdrukbereik</vt:lpstr>
      <vt:lpstr>Weekoverzicht!Afdrukbereik</vt:lpstr>
      <vt:lpstr>'Weekoverzicht in %'!Afdrukbereik</vt:lpstr>
      <vt:lpstr>Dagoverzicht!Afdruktitels</vt:lpstr>
      <vt:lpstr>Jaaroverzicht!Afdruktitels</vt:lpstr>
      <vt:lpstr>Weekoverzicht!Afdruktitels</vt:lpstr>
      <vt:lpstr>'Weekoverzicht in %'!Afdruktitels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EVO</dc:creator>
  <cp:lastModifiedBy>Ricky Voorn</cp:lastModifiedBy>
  <cp:lastPrinted>2012-01-13T09:05:13Z</cp:lastPrinted>
  <dcterms:created xsi:type="dcterms:W3CDTF">2002-01-07T12:11:23Z</dcterms:created>
  <dcterms:modified xsi:type="dcterms:W3CDTF">2024-01-02T08:18:58Z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0x010100091467CAA26A854AB3B77C521EC05298</vt:lpwstr>
  </property>
</Properties>
</file>