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9"/>
  <workbookPr showPivotChartFilter="1"/>
  <mc:AlternateContent xmlns:mc="http://schemas.openxmlformats.org/markup-compatibility/2006">
    <mc:Choice Requires="x15">
      <x15ac:absPath xmlns:x15ac="http://schemas.microsoft.com/office/spreadsheetml/2010/11/ac" url="H:\User Profile\Desktop\Projecten &amp; Templates\"/>
    </mc:Choice>
  </mc:AlternateContent>
  <xr:revisionPtr revIDLastSave="0" documentId="8_{AC821C2C-81A7-4E7E-BE21-46F00DA8482A}" xr6:coauthVersionLast="47" xr6:coauthVersionMax="47" xr10:uidLastSave="{00000000-0000-0000-0000-000000000000}"/>
  <bookViews>
    <workbookView xWindow="2640" yWindow="2640" windowWidth="21600" windowHeight="11385" tabRatio="827" xr2:uid="{00000000-000D-0000-FFFF-FFFF00000000}"/>
  </bookViews>
  <sheets>
    <sheet name="Dagoverzicht" sheetId="6" r:id="rId1"/>
    <sheet name="Weekoverzicht" sheetId="23" r:id="rId2"/>
    <sheet name="Jaaroverzicht" sheetId="19" r:id="rId3"/>
    <sheet name="Weekoverzicht in %" sheetId="26" r:id="rId4"/>
    <sheet name="Brandstofgrafiek" sheetId="20" r:id="rId5"/>
    <sheet name="Brandstofgrafiek meerjaren" sheetId="25" r:id="rId6"/>
  </sheets>
  <definedNames>
    <definedName name="_xlnm.Print_Area" localSheetId="4">Brandstofgrafiek!$A$1:$F$39</definedName>
    <definedName name="_xlnm.Print_Area" localSheetId="5">'Brandstofgrafiek meerjaren'!$A$1:$F$38</definedName>
    <definedName name="_xlnm.Print_Area" localSheetId="0">Dagoverzicht!$B$1:$E$130</definedName>
    <definedName name="_xlnm.Print_Area" localSheetId="2">Jaaroverzicht!$A$1:$A$16</definedName>
    <definedName name="_xlnm.Print_Area" localSheetId="1">Weekoverzicht!$B$3:$G$60</definedName>
    <definedName name="_xlnm.Print_Area" localSheetId="3">'Weekoverzicht in %'!$A$1:$D$58</definedName>
    <definedName name="_xlnm.Print_Titles" localSheetId="0">Dagoverzicht!$1:$6</definedName>
    <definedName name="_xlnm.Print_Titles" localSheetId="2">Jaaroverzicht!$1:$5</definedName>
    <definedName name="_xlnm.Print_Titles" localSheetId="1">Weekoverzicht!$3:$6</definedName>
    <definedName name="_xlnm.Print_Titles" localSheetId="3">'Weekoverzicht in %'!$1:$7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8" i="6" l="1"/>
  <c r="F15" i="6"/>
  <c r="G14" i="6"/>
  <c r="G13" i="6"/>
  <c r="G12" i="6"/>
  <c r="G10" i="23"/>
  <c r="G9" i="23"/>
  <c r="G8" i="23"/>
  <c r="G7" i="23"/>
  <c r="G56" i="23"/>
  <c r="G57" i="23"/>
  <c r="G58" i="23"/>
  <c r="G59" i="23"/>
  <c r="F372" i="6"/>
  <c r="H372" i="6"/>
  <c r="H371" i="6"/>
  <c r="H370" i="6"/>
  <c r="H368" i="6"/>
  <c r="H302" i="6"/>
  <c r="H297" i="6"/>
  <c r="H294" i="6"/>
  <c r="H9" i="6" l="1"/>
  <c r="H8" i="6"/>
  <c r="H7" i="6"/>
  <c r="H51" i="6" l="1"/>
  <c r="F203" i="6"/>
  <c r="F202" i="6"/>
  <c r="F201" i="6"/>
  <c r="H26" i="6"/>
  <c r="H17" i="6"/>
  <c r="H369"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5" i="6"/>
  <c r="H314" i="6"/>
  <c r="H313" i="6"/>
  <c r="H312" i="6"/>
  <c r="H311" i="6"/>
  <c r="H310" i="6"/>
  <c r="H309" i="6"/>
  <c r="H308" i="6"/>
  <c r="H307" i="6"/>
  <c r="H306" i="6"/>
  <c r="H305" i="6"/>
  <c r="H304" i="6"/>
  <c r="H303" i="6"/>
  <c r="H301" i="6"/>
  <c r="H300" i="6"/>
  <c r="H299" i="6"/>
  <c r="H298" i="6"/>
  <c r="H296" i="6"/>
  <c r="H295"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0" i="6"/>
  <c r="H49" i="6"/>
  <c r="H48" i="6"/>
  <c r="H47" i="6"/>
  <c r="H46" i="6"/>
  <c r="H45" i="6"/>
  <c r="H44" i="6"/>
  <c r="H43" i="6"/>
  <c r="H42" i="6"/>
  <c r="H41" i="6"/>
  <c r="H40" i="6"/>
  <c r="H39" i="6"/>
  <c r="H38" i="6"/>
  <c r="H37" i="6"/>
  <c r="H36" i="6"/>
  <c r="H35" i="6"/>
  <c r="H34" i="6"/>
  <c r="H33" i="6"/>
  <c r="H32" i="6"/>
  <c r="H31" i="6"/>
  <c r="H30" i="6"/>
  <c r="H29" i="6"/>
  <c r="H28" i="6"/>
  <c r="H27" i="6"/>
  <c r="H25" i="6"/>
  <c r="H24" i="6"/>
  <c r="H23" i="6"/>
  <c r="H22" i="6"/>
  <c r="H21" i="6"/>
  <c r="H20" i="6"/>
  <c r="H19" i="6"/>
  <c r="H18" i="6"/>
  <c r="H16" i="6"/>
  <c r="H15" i="6"/>
  <c r="H14" i="6"/>
  <c r="H13" i="6"/>
  <c r="H12" i="6"/>
  <c r="H11" i="6"/>
  <c r="H10" i="6"/>
  <c r="C7" i="6" l="1"/>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8" i="6"/>
  <c r="C9" i="6"/>
  <c r="C10" i="6"/>
  <c r="C11" i="6"/>
  <c r="B24" i="19" l="1"/>
  <c r="C6" i="26" l="1"/>
  <c r="F371" i="6"/>
  <c r="F370" i="6"/>
  <c r="G369" i="6"/>
  <c r="F369" i="6"/>
  <c r="G372" i="6" s="1"/>
  <c r="E59" i="23" s="1"/>
  <c r="F368" i="6"/>
  <c r="F367" i="6"/>
  <c r="F366" i="6"/>
  <c r="F365" i="6"/>
  <c r="F364" i="6"/>
  <c r="F363" i="6"/>
  <c r="G362" i="6"/>
  <c r="F362" i="6"/>
  <c r="G368" i="6" s="1"/>
  <c r="E58" i="23" s="1"/>
  <c r="D58" i="23" s="1"/>
  <c r="F361" i="6"/>
  <c r="F360" i="6"/>
  <c r="F359" i="6"/>
  <c r="F358" i="6"/>
  <c r="F357" i="6"/>
  <c r="F356" i="6"/>
  <c r="G355" i="6"/>
  <c r="F355" i="6"/>
  <c r="G361" i="6" s="1"/>
  <c r="E57" i="23" s="1"/>
  <c r="D57" i="23" s="1"/>
  <c r="F354" i="6"/>
  <c r="F353" i="6"/>
  <c r="F352" i="6"/>
  <c r="F351" i="6"/>
  <c r="F350" i="6"/>
  <c r="F349" i="6"/>
  <c r="G348" i="6"/>
  <c r="F348" i="6"/>
  <c r="G354" i="6" s="1"/>
  <c r="E56" i="23" s="1"/>
  <c r="D56" i="23" s="1"/>
  <c r="F347" i="6"/>
  <c r="F346" i="6"/>
  <c r="F345" i="6"/>
  <c r="F344" i="6"/>
  <c r="F343" i="6"/>
  <c r="F342" i="6"/>
  <c r="G341" i="6"/>
  <c r="F341" i="6"/>
  <c r="G347" i="6" s="1"/>
  <c r="E55" i="23" s="1"/>
  <c r="D55" i="23" s="1"/>
  <c r="F340" i="6"/>
  <c r="F339" i="6"/>
  <c r="F338" i="6"/>
  <c r="F337" i="6"/>
  <c r="F336" i="6"/>
  <c r="F335" i="6"/>
  <c r="G334" i="6"/>
  <c r="F334" i="6"/>
  <c r="G340" i="6" s="1"/>
  <c r="E54" i="23" s="1"/>
  <c r="D54" i="23" s="1"/>
  <c r="F333" i="6"/>
  <c r="F332" i="6"/>
  <c r="F331" i="6"/>
  <c r="F330" i="6"/>
  <c r="F329" i="6"/>
  <c r="F328" i="6"/>
  <c r="G327" i="6"/>
  <c r="F327" i="6"/>
  <c r="G333" i="6" s="1"/>
  <c r="E53" i="23" s="1"/>
  <c r="D53" i="23" s="1"/>
  <c r="F326" i="6"/>
  <c r="F325" i="6"/>
  <c r="F324" i="6"/>
  <c r="F323" i="6"/>
  <c r="F322" i="6"/>
  <c r="F321" i="6"/>
  <c r="G320" i="6"/>
  <c r="F320" i="6"/>
  <c r="F319" i="6"/>
  <c r="F318" i="6"/>
  <c r="F317" i="6"/>
  <c r="F316" i="6"/>
  <c r="F315" i="6"/>
  <c r="F314" i="6"/>
  <c r="G313" i="6"/>
  <c r="F313" i="6"/>
  <c r="F312" i="6"/>
  <c r="F311" i="6"/>
  <c r="F310" i="6"/>
  <c r="F309" i="6"/>
  <c r="F308" i="6"/>
  <c r="F307" i="6"/>
  <c r="G306" i="6"/>
  <c r="F306" i="6"/>
  <c r="F305" i="6"/>
  <c r="F304" i="6"/>
  <c r="F303" i="6"/>
  <c r="F302" i="6"/>
  <c r="F301" i="6"/>
  <c r="F300" i="6"/>
  <c r="G299" i="6"/>
  <c r="F299" i="6"/>
  <c r="F298" i="6"/>
  <c r="F297" i="6"/>
  <c r="F296" i="6"/>
  <c r="F295" i="6"/>
  <c r="F294" i="6"/>
  <c r="F293" i="6"/>
  <c r="G292" i="6"/>
  <c r="F292" i="6"/>
  <c r="F291" i="6"/>
  <c r="F290" i="6"/>
  <c r="F289" i="6"/>
  <c r="F288" i="6"/>
  <c r="F287" i="6"/>
  <c r="F286" i="6"/>
  <c r="G285" i="6"/>
  <c r="F285" i="6"/>
  <c r="F284" i="6"/>
  <c r="F283" i="6"/>
  <c r="F282" i="6"/>
  <c r="F281" i="6"/>
  <c r="F280" i="6"/>
  <c r="F279" i="6"/>
  <c r="G278" i="6"/>
  <c r="F278" i="6"/>
  <c r="F277" i="6"/>
  <c r="F276" i="6"/>
  <c r="F275" i="6"/>
  <c r="F274" i="6"/>
  <c r="F273" i="6"/>
  <c r="F272" i="6"/>
  <c r="G271" i="6"/>
  <c r="F271" i="6"/>
  <c r="F270" i="6"/>
  <c r="F269" i="6"/>
  <c r="F268" i="6"/>
  <c r="F267" i="6"/>
  <c r="F266" i="6"/>
  <c r="F265" i="6"/>
  <c r="G264" i="6"/>
  <c r="F264" i="6"/>
  <c r="G270" i="6" s="1"/>
  <c r="E44" i="23" s="1"/>
  <c r="D44" i="23" s="1"/>
  <c r="F263" i="6"/>
  <c r="F262" i="6"/>
  <c r="F261" i="6"/>
  <c r="F260" i="6"/>
  <c r="F259" i="6"/>
  <c r="F258" i="6"/>
  <c r="G257" i="6"/>
  <c r="F257" i="6"/>
  <c r="G263" i="6" s="1"/>
  <c r="E43" i="23" s="1"/>
  <c r="D43" i="23" s="1"/>
  <c r="F256" i="6"/>
  <c r="F255" i="6"/>
  <c r="F254" i="6"/>
  <c r="F253" i="6"/>
  <c r="F252" i="6"/>
  <c r="F251" i="6"/>
  <c r="G250" i="6"/>
  <c r="F250" i="6"/>
  <c r="G256" i="6" s="1"/>
  <c r="E42" i="23" s="1"/>
  <c r="D42" i="23" s="1"/>
  <c r="F249" i="6"/>
  <c r="F248" i="6"/>
  <c r="F247" i="6"/>
  <c r="F246" i="6"/>
  <c r="F245" i="6"/>
  <c r="F244" i="6"/>
  <c r="G243" i="6"/>
  <c r="F243" i="6"/>
  <c r="G249" i="6" s="1"/>
  <c r="E41" i="23" s="1"/>
  <c r="D41" i="23" s="1"/>
  <c r="F242" i="6"/>
  <c r="F241" i="6"/>
  <c r="F240" i="6"/>
  <c r="F239" i="6"/>
  <c r="F238" i="6"/>
  <c r="F237" i="6"/>
  <c r="G236" i="6"/>
  <c r="F236" i="6"/>
  <c r="G242" i="6" s="1"/>
  <c r="E40" i="23" s="1"/>
  <c r="D40" i="23" s="1"/>
  <c r="F235" i="6"/>
  <c r="F234" i="6"/>
  <c r="F233" i="6"/>
  <c r="F232" i="6"/>
  <c r="F231" i="6"/>
  <c r="F230" i="6"/>
  <c r="G229" i="6"/>
  <c r="F229" i="6"/>
  <c r="F228" i="6"/>
  <c r="F227" i="6"/>
  <c r="F226" i="6"/>
  <c r="F225" i="6"/>
  <c r="F224" i="6"/>
  <c r="F223" i="6"/>
  <c r="G222" i="6"/>
  <c r="F222" i="6"/>
  <c r="F221" i="6"/>
  <c r="F220" i="6"/>
  <c r="F219" i="6"/>
  <c r="F218" i="6"/>
  <c r="F217" i="6"/>
  <c r="F216" i="6"/>
  <c r="G215" i="6"/>
  <c r="F215" i="6"/>
  <c r="F214" i="6"/>
  <c r="F213" i="6"/>
  <c r="F212" i="6"/>
  <c r="F211" i="6"/>
  <c r="F210" i="6"/>
  <c r="F209" i="6"/>
  <c r="G208" i="6"/>
  <c r="F208" i="6"/>
  <c r="F207" i="6"/>
  <c r="F206" i="6"/>
  <c r="F205" i="6"/>
  <c r="F204" i="6"/>
  <c r="G201" i="6"/>
  <c r="F200" i="6"/>
  <c r="F199" i="6"/>
  <c r="F198" i="6"/>
  <c r="F197" i="6"/>
  <c r="F196" i="6"/>
  <c r="F195" i="6"/>
  <c r="G194" i="6"/>
  <c r="F194" i="6"/>
  <c r="F193" i="6"/>
  <c r="F192" i="6"/>
  <c r="F191" i="6"/>
  <c r="F190" i="6"/>
  <c r="F189" i="6"/>
  <c r="F188" i="6"/>
  <c r="G187" i="6"/>
  <c r="F187" i="6"/>
  <c r="F186" i="6"/>
  <c r="F185" i="6"/>
  <c r="F184" i="6"/>
  <c r="F183" i="6"/>
  <c r="F182" i="6"/>
  <c r="F181" i="6"/>
  <c r="G180" i="6"/>
  <c r="F180" i="6"/>
  <c r="F179" i="6"/>
  <c r="F178" i="6"/>
  <c r="F177" i="6"/>
  <c r="F176" i="6"/>
  <c r="F175" i="6"/>
  <c r="F174" i="6"/>
  <c r="G173" i="6"/>
  <c r="F173" i="6"/>
  <c r="G174" i="6" s="1"/>
  <c r="F172" i="6"/>
  <c r="F171" i="6"/>
  <c r="F170" i="6"/>
  <c r="F169" i="6"/>
  <c r="F168" i="6"/>
  <c r="F167" i="6"/>
  <c r="G166" i="6"/>
  <c r="F166" i="6"/>
  <c r="G171" i="6" s="1"/>
  <c r="F165" i="6"/>
  <c r="F164" i="6"/>
  <c r="F163" i="6"/>
  <c r="F162" i="6"/>
  <c r="F161" i="6"/>
  <c r="F160" i="6"/>
  <c r="G159" i="6"/>
  <c r="F159" i="6"/>
  <c r="G165" i="6" s="1"/>
  <c r="E29" i="23" s="1"/>
  <c r="D29" i="23" s="1"/>
  <c r="F158" i="6"/>
  <c r="F157" i="6"/>
  <c r="F156" i="6"/>
  <c r="F155" i="6"/>
  <c r="F154" i="6"/>
  <c r="F153" i="6"/>
  <c r="G152" i="6"/>
  <c r="F152" i="6"/>
  <c r="G157" i="6" s="1"/>
  <c r="F151" i="6"/>
  <c r="F150" i="6"/>
  <c r="F149" i="6"/>
  <c r="F148" i="6"/>
  <c r="F147" i="6"/>
  <c r="F146" i="6"/>
  <c r="G145" i="6"/>
  <c r="F145" i="6"/>
  <c r="G149" i="6" s="1"/>
  <c r="F144" i="6"/>
  <c r="F143" i="6"/>
  <c r="F142" i="6"/>
  <c r="F141" i="6"/>
  <c r="F140" i="6"/>
  <c r="F139" i="6"/>
  <c r="G138" i="6"/>
  <c r="F138" i="6"/>
  <c r="G144" i="6" s="1"/>
  <c r="E26" i="23" s="1"/>
  <c r="D26" i="23" s="1"/>
  <c r="F137" i="6"/>
  <c r="F136" i="6"/>
  <c r="F135" i="6"/>
  <c r="F134" i="6"/>
  <c r="F133" i="6"/>
  <c r="F132" i="6"/>
  <c r="G131" i="6"/>
  <c r="F131" i="6"/>
  <c r="G135" i="6" s="1"/>
  <c r="F130" i="6"/>
  <c r="F129" i="6"/>
  <c r="F128" i="6"/>
  <c r="F127" i="6"/>
  <c r="F126" i="6"/>
  <c r="F125" i="6"/>
  <c r="G124" i="6"/>
  <c r="F124" i="6"/>
  <c r="G130" i="6" s="1"/>
  <c r="E24" i="23" s="1"/>
  <c r="D24" i="23" s="1"/>
  <c r="F123" i="6"/>
  <c r="F122" i="6"/>
  <c r="F121" i="6"/>
  <c r="F120" i="6"/>
  <c r="F119" i="6"/>
  <c r="F118" i="6"/>
  <c r="G117" i="6"/>
  <c r="F117" i="6"/>
  <c r="G122" i="6" s="1"/>
  <c r="G116" i="6"/>
  <c r="E22" i="23" s="1"/>
  <c r="D22" i="23" s="1"/>
  <c r="F116" i="6"/>
  <c r="F115" i="6"/>
  <c r="G114" i="6"/>
  <c r="F114" i="6"/>
  <c r="F113" i="6"/>
  <c r="F112" i="6"/>
  <c r="F111" i="6"/>
  <c r="G110" i="6"/>
  <c r="F110" i="6"/>
  <c r="G115" i="6" s="1"/>
  <c r="F109" i="6"/>
  <c r="F108" i="6"/>
  <c r="F107" i="6"/>
  <c r="F106" i="6"/>
  <c r="F105" i="6"/>
  <c r="F104" i="6"/>
  <c r="G103" i="6"/>
  <c r="F103" i="6"/>
  <c r="G107" i="6" s="1"/>
  <c r="F102" i="6"/>
  <c r="F101" i="6"/>
  <c r="F100" i="6"/>
  <c r="F99" i="6"/>
  <c r="F98" i="6"/>
  <c r="F97" i="6"/>
  <c r="G96" i="6"/>
  <c r="F96" i="6"/>
  <c r="G102" i="6" s="1"/>
  <c r="E20" i="23" s="1"/>
  <c r="D20" i="23" s="1"/>
  <c r="F95" i="6"/>
  <c r="F94" i="6"/>
  <c r="F93" i="6"/>
  <c r="F92" i="6"/>
  <c r="F91" i="6"/>
  <c r="F90" i="6"/>
  <c r="G89" i="6"/>
  <c r="F89" i="6"/>
  <c r="G94" i="6" s="1"/>
  <c r="F88" i="6"/>
  <c r="F87" i="6"/>
  <c r="F86" i="6"/>
  <c r="F85" i="6"/>
  <c r="F84" i="6"/>
  <c r="F83" i="6"/>
  <c r="G82" i="6"/>
  <c r="F82" i="6"/>
  <c r="G88" i="6" s="1"/>
  <c r="E18" i="23" s="1"/>
  <c r="D18" i="23" s="1"/>
  <c r="F81" i="6"/>
  <c r="F80" i="6"/>
  <c r="F79" i="6"/>
  <c r="F78" i="6"/>
  <c r="F77" i="6"/>
  <c r="F76" i="6"/>
  <c r="G75" i="6"/>
  <c r="F75" i="6"/>
  <c r="G80" i="6" s="1"/>
  <c r="F74" i="6"/>
  <c r="F73" i="6"/>
  <c r="F72" i="6"/>
  <c r="G71" i="6"/>
  <c r="F71" i="6"/>
  <c r="F70" i="6"/>
  <c r="F69" i="6"/>
  <c r="G68" i="6"/>
  <c r="F68" i="6"/>
  <c r="G74" i="6" s="1"/>
  <c r="E16" i="23" s="1"/>
  <c r="D16" i="23" s="1"/>
  <c r="F67" i="6"/>
  <c r="F66" i="6"/>
  <c r="F65" i="6"/>
  <c r="F64" i="6"/>
  <c r="F63" i="6"/>
  <c r="F62" i="6"/>
  <c r="G61" i="6"/>
  <c r="F61" i="6"/>
  <c r="G65" i="6" s="1"/>
  <c r="F60" i="6"/>
  <c r="F59" i="6"/>
  <c r="F58" i="6"/>
  <c r="F57" i="6"/>
  <c r="F56" i="6"/>
  <c r="F55" i="6"/>
  <c r="G54" i="6"/>
  <c r="F54" i="6"/>
  <c r="G60" i="6" s="1"/>
  <c r="E14" i="23" s="1"/>
  <c r="D14" i="23" s="1"/>
  <c r="F53" i="6"/>
  <c r="F52" i="6"/>
  <c r="F51" i="6"/>
  <c r="F50" i="6"/>
  <c r="F49" i="6"/>
  <c r="F48" i="6"/>
  <c r="G47" i="6"/>
  <c r="F47" i="6"/>
  <c r="G52" i="6" s="1"/>
  <c r="F46" i="6"/>
  <c r="F45" i="6"/>
  <c r="F44" i="6"/>
  <c r="F43" i="6"/>
  <c r="F42" i="6"/>
  <c r="F41" i="6"/>
  <c r="G40" i="6"/>
  <c r="F40" i="6"/>
  <c r="G46" i="6" s="1"/>
  <c r="E12" i="23" s="1"/>
  <c r="D12" i="23" s="1"/>
  <c r="F39" i="6"/>
  <c r="F38" i="6"/>
  <c r="F37" i="6"/>
  <c r="F36" i="6"/>
  <c r="F35" i="6"/>
  <c r="F34" i="6"/>
  <c r="G33" i="6"/>
  <c r="F33" i="6"/>
  <c r="G37" i="6" s="1"/>
  <c r="F32" i="6"/>
  <c r="F31" i="6"/>
  <c r="F30" i="6"/>
  <c r="F29" i="6"/>
  <c r="F28" i="6"/>
  <c r="F27" i="6"/>
  <c r="G26" i="6"/>
  <c r="F26" i="6"/>
  <c r="G29" i="6" s="1"/>
  <c r="F25" i="6"/>
  <c r="F24" i="6"/>
  <c r="F23" i="6"/>
  <c r="F22" i="6"/>
  <c r="F21" i="6"/>
  <c r="F20" i="6"/>
  <c r="G19" i="6"/>
  <c r="F19" i="6"/>
  <c r="G22" i="6" s="1"/>
  <c r="F18" i="6"/>
  <c r="F17" i="6"/>
  <c r="F16" i="6"/>
  <c r="F14" i="6"/>
  <c r="F13" i="6"/>
  <c r="F12" i="6"/>
  <c r="G16" i="6" s="1"/>
  <c r="F11" i="6"/>
  <c r="F10" i="6"/>
  <c r="F9" i="6"/>
  <c r="F8" i="6"/>
  <c r="G7" i="6"/>
  <c r="F7" i="6"/>
  <c r="G11" i="6" s="1"/>
  <c r="E7" i="23" s="1"/>
  <c r="D7" i="23" s="1"/>
  <c r="G95" i="6" l="1"/>
  <c r="E19" i="23" s="1"/>
  <c r="D19" i="23" s="1"/>
  <c r="G51" i="6"/>
  <c r="G53" i="6"/>
  <c r="E13" i="23" s="1"/>
  <c r="D13" i="23" s="1"/>
  <c r="G93" i="6"/>
  <c r="G112" i="6"/>
  <c r="G169" i="6"/>
  <c r="G172" i="6"/>
  <c r="E30" i="23" s="1"/>
  <c r="D30" i="23" s="1"/>
  <c r="G168" i="6"/>
  <c r="G170" i="6"/>
  <c r="G156" i="6"/>
  <c r="G148" i="6"/>
  <c r="G86" i="6"/>
  <c r="G120" i="6"/>
  <c r="G160" i="6"/>
  <c r="G164" i="6"/>
  <c r="G32" i="6"/>
  <c r="E10" i="23" s="1"/>
  <c r="D10" i="23" s="1"/>
  <c r="G113" i="6"/>
  <c r="G119" i="6"/>
  <c r="G147" i="6"/>
  <c r="G151" i="6"/>
  <c r="E27" i="23" s="1"/>
  <c r="D27" i="23" s="1"/>
  <c r="G155" i="6"/>
  <c r="G163" i="6"/>
  <c r="G167" i="6"/>
  <c r="D59" i="23"/>
  <c r="D58" i="26" s="1"/>
  <c r="C58" i="26" s="1"/>
  <c r="G49" i="6"/>
  <c r="G72" i="6"/>
  <c r="G77" i="6"/>
  <c r="G81" i="6"/>
  <c r="E17" i="23" s="1"/>
  <c r="D17" i="23" s="1"/>
  <c r="G85" i="6"/>
  <c r="G91" i="6"/>
  <c r="G121" i="6"/>
  <c r="G123" i="6"/>
  <c r="E23" i="23" s="1"/>
  <c r="D23" i="23" s="1"/>
  <c r="G146" i="6"/>
  <c r="G150" i="6"/>
  <c r="G154" i="6"/>
  <c r="G158" i="6"/>
  <c r="E28" i="23" s="1"/>
  <c r="D28" i="23" s="1"/>
  <c r="G162" i="6"/>
  <c r="G28" i="6"/>
  <c r="G153" i="6"/>
  <c r="G161" i="6"/>
  <c r="G143" i="6"/>
  <c r="G142" i="6"/>
  <c r="G139" i="6"/>
  <c r="G141" i="6"/>
  <c r="G140" i="6"/>
  <c r="G134" i="6"/>
  <c r="G132" i="6"/>
  <c r="G133" i="6"/>
  <c r="G137" i="6"/>
  <c r="E25" i="23" s="1"/>
  <c r="D25" i="23" s="1"/>
  <c r="G136" i="6"/>
  <c r="G129" i="6"/>
  <c r="G128" i="6"/>
  <c r="G127" i="6"/>
  <c r="G125" i="6"/>
  <c r="G126" i="6"/>
  <c r="G118" i="6"/>
  <c r="G111" i="6"/>
  <c r="G106" i="6"/>
  <c r="G105" i="6"/>
  <c r="G109" i="6"/>
  <c r="E21" i="23" s="1"/>
  <c r="D21" i="23" s="1"/>
  <c r="G104" i="6"/>
  <c r="G108" i="6"/>
  <c r="G101" i="6"/>
  <c r="G100" i="6"/>
  <c r="G99" i="6"/>
  <c r="G97" i="6"/>
  <c r="G98" i="6"/>
  <c r="G92" i="6"/>
  <c r="G90" i="6"/>
  <c r="G83" i="6"/>
  <c r="G87" i="6"/>
  <c r="G84" i="6"/>
  <c r="G79" i="6"/>
  <c r="G78" i="6"/>
  <c r="G76" i="6"/>
  <c r="G69" i="6"/>
  <c r="G73" i="6"/>
  <c r="G70" i="6"/>
  <c r="G66" i="6"/>
  <c r="G64" i="6"/>
  <c r="G63" i="6"/>
  <c r="G67" i="6"/>
  <c r="E15" i="23" s="1"/>
  <c r="D15" i="23" s="1"/>
  <c r="G62" i="6"/>
  <c r="G55" i="6"/>
  <c r="G58" i="6"/>
  <c r="G59" i="6"/>
  <c r="G57" i="6"/>
  <c r="G56" i="6"/>
  <c r="G50" i="6"/>
  <c r="G48" i="6"/>
  <c r="G45" i="6"/>
  <c r="G41" i="6"/>
  <c r="G44" i="6"/>
  <c r="G43" i="6"/>
  <c r="G42" i="6"/>
  <c r="G35" i="6"/>
  <c r="G39" i="6"/>
  <c r="E11" i="23" s="1"/>
  <c r="D11" i="23" s="1"/>
  <c r="G36" i="6"/>
  <c r="G34" i="6"/>
  <c r="G38" i="6"/>
  <c r="G31" i="6"/>
  <c r="G30" i="6"/>
  <c r="G27" i="6"/>
  <c r="G23" i="6"/>
  <c r="G21" i="6"/>
  <c r="G25" i="6"/>
  <c r="E9" i="23" s="1"/>
  <c r="D9" i="23" s="1"/>
  <c r="G20" i="6"/>
  <c r="G24" i="6"/>
  <c r="G15" i="6"/>
  <c r="E8" i="23"/>
  <c r="D8" i="23" s="1"/>
  <c r="G17" i="6"/>
  <c r="G8" i="6"/>
  <c r="G9" i="6"/>
  <c r="G10" i="6"/>
  <c r="G193" i="6"/>
  <c r="E33" i="23" s="1"/>
  <c r="D33" i="23" s="1"/>
  <c r="G192" i="6"/>
  <c r="G191" i="6"/>
  <c r="G190" i="6"/>
  <c r="G189" i="6"/>
  <c r="G188" i="6"/>
  <c r="G207" i="6"/>
  <c r="E35" i="23" s="1"/>
  <c r="D35" i="23" s="1"/>
  <c r="G206" i="6"/>
  <c r="G205" i="6"/>
  <c r="G204" i="6"/>
  <c r="G203" i="6"/>
  <c r="G202" i="6"/>
  <c r="G221" i="6"/>
  <c r="E37" i="23" s="1"/>
  <c r="D37" i="23" s="1"/>
  <c r="G220" i="6"/>
  <c r="G219" i="6"/>
  <c r="G218" i="6"/>
  <c r="G217" i="6"/>
  <c r="G216" i="6"/>
  <c r="G235" i="6"/>
  <c r="E39" i="23" s="1"/>
  <c r="D39" i="23" s="1"/>
  <c r="G234" i="6"/>
  <c r="G233" i="6"/>
  <c r="G232" i="6"/>
  <c r="G231" i="6"/>
  <c r="G230" i="6"/>
  <c r="G186" i="6"/>
  <c r="E32" i="23" s="1"/>
  <c r="D32" i="23" s="1"/>
  <c r="G185" i="6"/>
  <c r="G184" i="6"/>
  <c r="G183" i="6"/>
  <c r="G182" i="6"/>
  <c r="G181" i="6"/>
  <c r="G200" i="6"/>
  <c r="E34" i="23" s="1"/>
  <c r="D34" i="23" s="1"/>
  <c r="G199" i="6"/>
  <c r="G198" i="6"/>
  <c r="G197" i="6"/>
  <c r="G196" i="6"/>
  <c r="G195" i="6"/>
  <c r="G214" i="6"/>
  <c r="E36" i="23" s="1"/>
  <c r="D36" i="23" s="1"/>
  <c r="G213" i="6"/>
  <c r="G212" i="6"/>
  <c r="G211" i="6"/>
  <c r="G210" i="6"/>
  <c r="G209" i="6"/>
  <c r="G228" i="6"/>
  <c r="E38" i="23" s="1"/>
  <c r="D38" i="23" s="1"/>
  <c r="G227" i="6"/>
  <c r="G226" i="6"/>
  <c r="G225" i="6"/>
  <c r="G224" i="6"/>
  <c r="G223" i="6"/>
  <c r="G179" i="6"/>
  <c r="E31" i="23" s="1"/>
  <c r="D31" i="23" s="1"/>
  <c r="G178" i="6"/>
  <c r="G177" i="6"/>
  <c r="G176" i="6"/>
  <c r="G175" i="6"/>
  <c r="G291" i="6"/>
  <c r="E47" i="23" s="1"/>
  <c r="D47" i="23" s="1"/>
  <c r="G290" i="6"/>
  <c r="G289" i="6"/>
  <c r="G288" i="6"/>
  <c r="G287" i="6"/>
  <c r="G286" i="6"/>
  <c r="G305" i="6"/>
  <c r="E49" i="23" s="1"/>
  <c r="D49" i="23" s="1"/>
  <c r="G304" i="6"/>
  <c r="G303" i="6"/>
  <c r="G302" i="6"/>
  <c r="G301" i="6"/>
  <c r="G300" i="6"/>
  <c r="G319" i="6"/>
  <c r="E51" i="23" s="1"/>
  <c r="D51" i="23" s="1"/>
  <c r="G318" i="6"/>
  <c r="G317" i="6"/>
  <c r="G316" i="6"/>
  <c r="G315" i="6"/>
  <c r="G314" i="6"/>
  <c r="G277" i="6"/>
  <c r="E45" i="23" s="1"/>
  <c r="D45" i="23" s="1"/>
  <c r="G276" i="6"/>
  <c r="G275" i="6"/>
  <c r="G274" i="6"/>
  <c r="G284" i="6"/>
  <c r="E46" i="23" s="1"/>
  <c r="D46" i="23" s="1"/>
  <c r="G283" i="6"/>
  <c r="G282" i="6"/>
  <c r="G281" i="6"/>
  <c r="G280" i="6"/>
  <c r="G279" i="6"/>
  <c r="G298" i="6"/>
  <c r="E48" i="23" s="1"/>
  <c r="D48" i="23" s="1"/>
  <c r="G297" i="6"/>
  <c r="G296" i="6"/>
  <c r="G295" i="6"/>
  <c r="G294" i="6"/>
  <c r="G293" i="6"/>
  <c r="G312" i="6"/>
  <c r="E50" i="23" s="1"/>
  <c r="D50" i="23" s="1"/>
  <c r="G311" i="6"/>
  <c r="G310" i="6"/>
  <c r="G309" i="6"/>
  <c r="G308" i="6"/>
  <c r="G307" i="6"/>
  <c r="G326" i="6"/>
  <c r="E52" i="23" s="1"/>
  <c r="D52" i="23" s="1"/>
  <c r="G325" i="6"/>
  <c r="G324" i="6"/>
  <c r="G323" i="6"/>
  <c r="G322" i="6"/>
  <c r="G321" i="6"/>
  <c r="G237" i="6"/>
  <c r="G238" i="6"/>
  <c r="G239" i="6"/>
  <c r="G240" i="6"/>
  <c r="G241" i="6"/>
  <c r="G244" i="6"/>
  <c r="G245" i="6"/>
  <c r="G246" i="6"/>
  <c r="G247" i="6"/>
  <c r="G248" i="6"/>
  <c r="G251" i="6"/>
  <c r="G252" i="6"/>
  <c r="G253" i="6"/>
  <c r="G254" i="6"/>
  <c r="G255" i="6"/>
  <c r="G258" i="6"/>
  <c r="G259" i="6"/>
  <c r="G260" i="6"/>
  <c r="G261" i="6"/>
  <c r="G262" i="6"/>
  <c r="G265" i="6"/>
  <c r="G266" i="6"/>
  <c r="G267" i="6"/>
  <c r="G268" i="6"/>
  <c r="G269" i="6"/>
  <c r="G272" i="6"/>
  <c r="G273" i="6"/>
  <c r="G328" i="6"/>
  <c r="G329" i="6"/>
  <c r="G330" i="6"/>
  <c r="G331" i="6"/>
  <c r="G332" i="6"/>
  <c r="G335" i="6"/>
  <c r="G336" i="6"/>
  <c r="G337" i="6"/>
  <c r="G338" i="6"/>
  <c r="G339" i="6"/>
  <c r="G342" i="6"/>
  <c r="G343" i="6"/>
  <c r="G344" i="6"/>
  <c r="G345" i="6"/>
  <c r="G346" i="6"/>
  <c r="G349" i="6"/>
  <c r="G350" i="6"/>
  <c r="G351" i="6"/>
  <c r="G352" i="6"/>
  <c r="G353" i="6"/>
  <c r="G356" i="6"/>
  <c r="G357" i="6"/>
  <c r="G358" i="6"/>
  <c r="G359" i="6"/>
  <c r="G360" i="6"/>
  <c r="G363" i="6"/>
  <c r="G364" i="6"/>
  <c r="G365" i="6"/>
  <c r="G366" i="6"/>
  <c r="G367" i="6"/>
  <c r="G370" i="6"/>
  <c r="G371" i="6"/>
  <c r="F59" i="23" l="1"/>
  <c r="F7" i="23"/>
  <c r="F9" i="23"/>
  <c r="G14" i="23"/>
  <c r="F14" i="23" s="1"/>
  <c r="G21" i="23"/>
  <c r="F21" i="23" s="1"/>
  <c r="G23" i="23"/>
  <c r="F23" i="23" s="1"/>
  <c r="G25" i="23"/>
  <c r="F25" i="23" s="1"/>
  <c r="G26" i="23"/>
  <c r="F26" i="23" s="1"/>
  <c r="G27" i="23"/>
  <c r="F27" i="23" s="1"/>
  <c r="G28" i="23"/>
  <c r="F28" i="23" s="1"/>
  <c r="G31" i="23"/>
  <c r="F31" i="23" s="1"/>
  <c r="G32" i="23"/>
  <c r="F32" i="23" s="1"/>
  <c r="G34" i="23"/>
  <c r="F34" i="23" s="1"/>
  <c r="G35" i="23"/>
  <c r="F35" i="23" s="1"/>
  <c r="G52" i="23" l="1"/>
  <c r="F52" i="23" s="1"/>
  <c r="G48" i="23"/>
  <c r="F48" i="23" s="1"/>
  <c r="G45" i="23"/>
  <c r="F45" i="23" s="1"/>
  <c r="G41" i="23"/>
  <c r="F41" i="23" s="1"/>
  <c r="G37" i="23"/>
  <c r="F37" i="23" s="1"/>
  <c r="G19" i="23"/>
  <c r="F19" i="23" s="1"/>
  <c r="G15" i="23"/>
  <c r="F15" i="23" s="1"/>
  <c r="G53" i="23"/>
  <c r="F53" i="23" s="1"/>
  <c r="G49" i="23"/>
  <c r="F49" i="23" s="1"/>
  <c r="G42" i="23"/>
  <c r="F42" i="23" s="1"/>
  <c r="G38" i="23"/>
  <c r="F38" i="23" s="1"/>
  <c r="G20" i="23"/>
  <c r="F20" i="23" s="1"/>
  <c r="G16" i="23"/>
  <c r="F16" i="23" s="1"/>
  <c r="G11" i="23"/>
  <c r="F11" i="23" s="1"/>
  <c r="F57" i="23"/>
  <c r="G51" i="23"/>
  <c r="F51" i="23" s="1"/>
  <c r="G47" i="23"/>
  <c r="F47" i="23" s="1"/>
  <c r="G44" i="23"/>
  <c r="F44" i="23" s="1"/>
  <c r="G40" i="23"/>
  <c r="F40" i="23" s="1"/>
  <c r="G36" i="23"/>
  <c r="F36" i="23" s="1"/>
  <c r="G30" i="23"/>
  <c r="F30" i="23" s="1"/>
  <c r="G24" i="23"/>
  <c r="F24" i="23" s="1"/>
  <c r="G18" i="23"/>
  <c r="F18" i="23" s="1"/>
  <c r="G13" i="23"/>
  <c r="F13" i="23" s="1"/>
  <c r="F8" i="23"/>
  <c r="F10" i="23"/>
  <c r="G46" i="23"/>
  <c r="F46" i="23" s="1"/>
  <c r="G54" i="23"/>
  <c r="F54" i="23" s="1"/>
  <c r="G50" i="23"/>
  <c r="F50" i="23" s="1"/>
  <c r="G43" i="23"/>
  <c r="F43" i="23" s="1"/>
  <c r="G39" i="23"/>
  <c r="F39" i="23" s="1"/>
  <c r="G33" i="23"/>
  <c r="F33" i="23" s="1"/>
  <c r="G29" i="23"/>
  <c r="F29" i="23" s="1"/>
  <c r="G22" i="23"/>
  <c r="F22" i="23" s="1"/>
  <c r="G17" i="23"/>
  <c r="F17" i="23" s="1"/>
  <c r="G12" i="23"/>
  <c r="F12" i="23" s="1"/>
  <c r="F56" i="23"/>
  <c r="G55" i="23"/>
  <c r="F55" i="23" s="1"/>
  <c r="F58" i="23"/>
  <c r="D16" i="26"/>
  <c r="C16" i="26" s="1"/>
  <c r="D57" i="26" l="1"/>
  <c r="C57" i="26" s="1"/>
  <c r="D35" i="26"/>
  <c r="C35" i="26" s="1"/>
  <c r="D30" i="26"/>
  <c r="C30" i="26" s="1"/>
  <c r="D14" i="26"/>
  <c r="C14" i="26" s="1"/>
  <c r="D33" i="26"/>
  <c r="C33" i="26" s="1"/>
  <c r="D22" i="26"/>
  <c r="C22" i="26" s="1"/>
  <c r="D27" i="26"/>
  <c r="C27" i="26" s="1"/>
  <c r="D29" i="26"/>
  <c r="C29" i="26" s="1"/>
  <c r="D20" i="26"/>
  <c r="C20" i="26" s="1"/>
  <c r="D40" i="26"/>
  <c r="C40" i="26" s="1"/>
  <c r="D43" i="26"/>
  <c r="C43" i="26" s="1"/>
  <c r="D10" i="26"/>
  <c r="C10" i="26" s="1"/>
  <c r="D28" i="26"/>
  <c r="C28" i="26" s="1"/>
  <c r="D23" i="26"/>
  <c r="C23" i="26" s="1"/>
  <c r="D19" i="26"/>
  <c r="C19" i="26" s="1"/>
  <c r="D11" i="26"/>
  <c r="C11" i="26" s="1"/>
  <c r="D12" i="26"/>
  <c r="C12" i="26" s="1"/>
  <c r="D34" i="26"/>
  <c r="C34" i="26" s="1"/>
  <c r="D39" i="26"/>
  <c r="C39" i="26" s="1"/>
  <c r="D38" i="26"/>
  <c r="C38" i="26" s="1"/>
  <c r="D46" i="26"/>
  <c r="C46" i="26" s="1"/>
  <c r="D8" i="26"/>
  <c r="C8" i="26" s="1"/>
  <c r="D25" i="26"/>
  <c r="C25" i="26" s="1"/>
  <c r="D9" i="26"/>
  <c r="C9" i="26" s="1"/>
  <c r="D47" i="26"/>
  <c r="C47" i="26" s="1"/>
  <c r="D50" i="26"/>
  <c r="C50" i="26" s="1"/>
  <c r="D49" i="26"/>
  <c r="C49" i="26" s="1"/>
  <c r="D31" i="26"/>
  <c r="C31" i="26" s="1"/>
  <c r="D42" i="26"/>
  <c r="C42" i="26" s="1"/>
  <c r="D51" i="26"/>
  <c r="C51" i="26" s="1"/>
  <c r="D26" i="26"/>
  <c r="C26" i="26" s="1"/>
  <c r="D18" i="26"/>
  <c r="C18" i="26" s="1"/>
  <c r="D32" i="26"/>
  <c r="C32" i="26" s="1"/>
  <c r="D17" i="26"/>
  <c r="C17" i="26" s="1"/>
  <c r="D45" i="26"/>
  <c r="C45" i="26" s="1"/>
  <c r="D56" i="26"/>
  <c r="C56" i="26" s="1"/>
  <c r="D41" i="26"/>
  <c r="C41" i="26" s="1"/>
  <c r="D24" i="26"/>
  <c r="C24" i="26" s="1"/>
  <c r="D15" i="26"/>
  <c r="C15" i="26" s="1"/>
  <c r="D13" i="26"/>
  <c r="C13" i="26" s="1"/>
  <c r="D44" i="26"/>
  <c r="C44" i="26" s="1"/>
  <c r="D52" i="26"/>
  <c r="C52" i="26" s="1"/>
  <c r="D48" i="26"/>
  <c r="C48" i="26" s="1"/>
  <c r="D21" i="26"/>
  <c r="C21" i="26" s="1"/>
  <c r="D53" i="26"/>
  <c r="C53" i="26" s="1"/>
  <c r="D55" i="26"/>
  <c r="C55" i="26" s="1"/>
  <c r="D37" i="26"/>
  <c r="C37" i="26" s="1"/>
  <c r="D36" i="26"/>
  <c r="C36" i="26" s="1"/>
  <c r="D54" i="26"/>
  <c r="C54" i="26" s="1"/>
  <c r="D7" i="26"/>
  <c r="C7" i="26" s="1"/>
</calcChain>
</file>

<file path=xl/sharedStrings.xml><?xml version="1.0" encoding="utf-8"?>
<sst xmlns="http://schemas.openxmlformats.org/spreadsheetml/2006/main" count="36" uniqueCount="21">
  <si>
    <t xml:space="preserve">Verloop brandstofprijzen per liter
</t>
  </si>
  <si>
    <t>Onderstaande prijzen (in eurocenten)</t>
  </si>
  <si>
    <t>zijn exclusief BTW</t>
  </si>
  <si>
    <t>Gemiddelde literprijs/average liter price</t>
  </si>
  <si>
    <t>Datum</t>
  </si>
  <si>
    <t>Weeknummer</t>
  </si>
  <si>
    <t>Euro (lead free)</t>
  </si>
  <si>
    <t>Diesel</t>
  </si>
  <si>
    <t>Week</t>
  </si>
  <si>
    <t>Weekgem.</t>
  </si>
  <si>
    <t>Jaar tot datum/year to date</t>
  </si>
  <si>
    <t>Gemiddelde literprijs</t>
  </si>
  <si>
    <t>Per week</t>
  </si>
  <si>
    <t>Jaar tot datum</t>
  </si>
  <si>
    <t>Lopend jaar per week</t>
  </si>
  <si>
    <t>Verloop brandstofprijzen per liter</t>
  </si>
  <si>
    <t>Jaar</t>
  </si>
  <si>
    <t>Procentuele verandering</t>
  </si>
  <si>
    <t>Per week t.o.v. 1-1-2020</t>
  </si>
  <si>
    <t>Verbergen</t>
  </si>
  <si>
    <t>Periode 1 januari 2020 tot heden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</si>
</sst>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 mmmm\ yyyy"/>
  </numFmts>
  <fonts count="10">
    <font>
      <sz val="10"/>
      <name val="Arial"/>
    </font>
    <font>
      <sz val="10"/>
      <name val="Arial"/>
      <family val="2"/>
    </font>
    <font>
      <b/>
      <sz val="14"/>
      <name val="Arial"/>
      <family val="2"/>
    </font>
    <font>
      <sz val="10"/>
      <name val="Verdana"/>
      <family val="2"/>
    </font>
    <font>
      <u/>
      <sz val="10"/>
      <color indexed="12"/>
      <name val="Arial"/>
      <family val="2"/>
    </font>
    <font>
      <b/>
      <sz val="10"/>
      <name val="Arial"/>
      <family val="2"/>
    </font>
    <font>
      <i/>
      <sz val="9"/>
      <name val="Arial"/>
      <family val="2"/>
    </font>
    <font>
      <sz val="10"/>
      <color indexed="9"/>
      <name val="Arial"/>
      <family val="2"/>
    </font>
    <font>
      <b/>
      <sz val="10"/>
      <color theme="0"/>
      <name val="Arial"/>
      <family val="2"/>
    </font>
    <font>
      <b/>
      <sz val="11"/>
      <color rgb="FFFF6600"/>
      <name val="Arial"/>
      <family val="2"/>
    </font>
  </fonts>
  <fills count="7">
    <fill>
      <patternFill patternType="none"/>
    </fill>
    <fill>
      <patternFill patternType="gray125"/>
    </fill>
    <fill>
      <patternFill patternType="solid">
        <fgColor indexed="9"/>
        <bgColor indexed="64"/>
      </patternFill>
    </fill>
    <fill>
      <patternFill patternType="solid">
        <fgColor indexed="48"/>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69">
    <xf numFmtId="0" fontId="0" fillId="0" borderId="0" xfId="0"/>
    <xf numFmtId="2" fontId="1" fillId="4" borderId="1" xfId="0" applyNumberFormat="1" applyFont="1" applyFill="1" applyBorder="1" applyProtection="1">
      <protection hidden="1"/>
    </xf>
    <xf numFmtId="1" fontId="1" fillId="4" borderId="1" xfId="0" applyNumberFormat="1" applyFont="1" applyFill="1" applyBorder="1" applyAlignment="1" applyProtection="1">
      <alignment horizontal="center"/>
      <protection hidden="1"/>
    </xf>
    <xf numFmtId="1" fontId="1" fillId="4" borderId="1" xfId="0" applyNumberFormat="1" applyFont="1" applyFill="1" applyBorder="1" applyAlignment="1" applyProtection="1">
      <alignment horizontal="center" vertical="top"/>
      <protection hidden="1"/>
    </xf>
    <xf numFmtId="10" fontId="1" fillId="4" borderId="1" xfId="2" applyNumberFormat="1" applyFont="1" applyFill="1" applyBorder="1" applyProtection="1">
      <protection hidden="1"/>
    </xf>
    <xf numFmtId="0" fontId="5" fillId="4" borderId="0" xfId="0" applyFont="1" applyFill="1" applyBorder="1" applyProtection="1">
      <protection hidden="1"/>
    </xf>
    <xf numFmtId="49" fontId="2" fillId="0" borderId="0" xfId="3" applyNumberFormat="1" applyFont="1" applyAlignment="1" applyProtection="1">
      <alignment horizontal="left" vertical="top"/>
      <protection hidden="1"/>
    </xf>
    <xf numFmtId="165" fontId="2" fillId="0" borderId="0" xfId="3" applyNumberFormat="1" applyFont="1" applyAlignment="1" applyProtection="1">
      <alignment horizontal="left"/>
      <protection hidden="1"/>
    </xf>
    <xf numFmtId="0" fontId="2" fillId="0" borderId="0" xfId="3" applyFont="1" applyProtection="1">
      <protection hidden="1"/>
    </xf>
    <xf numFmtId="1" fontId="5" fillId="4" borderId="1" xfId="0" applyNumberFormat="1" applyFont="1" applyFill="1" applyBorder="1" applyAlignment="1" applyProtection="1">
      <alignment horizontal="center"/>
      <protection hidden="1"/>
    </xf>
    <xf numFmtId="2" fontId="5" fillId="4" borderId="1" xfId="0" applyNumberFormat="1" applyFont="1" applyFill="1" applyBorder="1" applyProtection="1">
      <protection hidden="1"/>
    </xf>
    <xf numFmtId="2" fontId="3" fillId="5" borderId="1" xfId="0" applyNumberFormat="1" applyFont="1" applyFill="1" applyBorder="1" applyAlignment="1" applyProtection="1">
      <alignment horizontal="center"/>
      <protection locked="0"/>
    </xf>
    <xf numFmtId="0" fontId="1" fillId="3" borderId="0" xfId="0" applyFont="1" applyFill="1" applyProtection="1">
      <protection hidden="1"/>
    </xf>
    <xf numFmtId="0" fontId="1" fillId="0" borderId="0" xfId="0" applyFont="1" applyProtection="1">
      <protection hidden="1"/>
    </xf>
    <xf numFmtId="0" fontId="1" fillId="4" borderId="0" xfId="0" applyFont="1" applyFill="1" applyProtection="1">
      <protection hidden="1"/>
    </xf>
    <xf numFmtId="164" fontId="5" fillId="4" borderId="0" xfId="0" applyNumberFormat="1" applyFont="1" applyFill="1" applyAlignment="1" applyProtection="1">
      <alignment horizontal="left"/>
      <protection hidden="1"/>
    </xf>
    <xf numFmtId="0" fontId="5" fillId="4" borderId="0" xfId="0" applyFont="1" applyFill="1" applyAlignment="1" applyProtection="1">
      <alignment horizontal="center"/>
      <protection hidden="1"/>
    </xf>
    <xf numFmtId="0" fontId="1" fillId="4" borderId="0" xfId="0" applyFont="1" applyFill="1" applyBorder="1" applyAlignment="1" applyProtection="1">
      <alignment vertical="top" wrapText="1"/>
      <protection hidden="1"/>
    </xf>
    <xf numFmtId="0" fontId="6" fillId="4" borderId="0" xfId="0" applyFont="1" applyFill="1" applyBorder="1" applyAlignment="1" applyProtection="1">
      <alignment vertical="top" wrapText="1"/>
      <protection hidden="1"/>
    </xf>
    <xf numFmtId="0" fontId="1" fillId="4" borderId="0" xfId="0" applyFont="1" applyFill="1" applyBorder="1" applyAlignment="1" applyProtection="1">
      <alignment horizontal="left" vertical="top" wrapText="1"/>
      <protection hidden="1"/>
    </xf>
    <xf numFmtId="0" fontId="4" fillId="4" borderId="0" xfId="1" applyFont="1" applyFill="1" applyBorder="1" applyAlignment="1" applyProtection="1">
      <protection hidden="1"/>
    </xf>
    <xf numFmtId="0" fontId="1" fillId="4" borderId="0" xfId="0" applyFont="1" applyFill="1" applyAlignment="1" applyProtection="1">
      <alignment horizontal="center"/>
      <protection hidden="1"/>
    </xf>
    <xf numFmtId="2" fontId="1" fillId="4" borderId="0" xfId="0" applyNumberFormat="1" applyFont="1" applyFill="1" applyAlignment="1" applyProtection="1">
      <alignment horizontal="center"/>
      <protection hidden="1"/>
    </xf>
    <xf numFmtId="164" fontId="8" fillId="6" borderId="1" xfId="0" applyNumberFormat="1" applyFont="1" applyFill="1" applyBorder="1" applyAlignment="1" applyProtection="1">
      <alignment horizontal="left"/>
      <protection hidden="1"/>
    </xf>
    <xf numFmtId="2" fontId="8" fillId="6" borderId="1" xfId="0" applyNumberFormat="1" applyFont="1" applyFill="1" applyBorder="1" applyAlignment="1" applyProtection="1">
      <alignment horizontal="center" wrapText="1"/>
      <protection hidden="1"/>
    </xf>
    <xf numFmtId="2" fontId="1" fillId="5" borderId="2" xfId="0" applyNumberFormat="1" applyFont="1" applyFill="1" applyBorder="1" applyAlignment="1" applyProtection="1">
      <alignment horizontal="center"/>
      <protection locked="0"/>
    </xf>
    <xf numFmtId="2" fontId="1" fillId="5" borderId="1" xfId="0" applyNumberFormat="1" applyFont="1" applyFill="1" applyBorder="1" applyAlignment="1" applyProtection="1">
      <alignment horizontal="center"/>
      <protection locked="0"/>
    </xf>
    <xf numFmtId="2" fontId="1" fillId="4" borderId="1" xfId="0" applyNumberFormat="1" applyFont="1" applyFill="1" applyBorder="1" applyAlignment="1" applyProtection="1">
      <alignment horizontal="center"/>
      <protection hidden="1"/>
    </xf>
    <xf numFmtId="164" fontId="1" fillId="0" borderId="0" xfId="0" applyNumberFormat="1" applyFont="1" applyAlignment="1" applyProtection="1">
      <alignment horizontal="left"/>
      <protection hidden="1"/>
    </xf>
    <xf numFmtId="2" fontId="1" fillId="0" borderId="0" xfId="0" applyNumberFormat="1" applyFont="1" applyAlignment="1" applyProtection="1">
      <alignment horizontal="center"/>
      <protection hidden="1"/>
    </xf>
    <xf numFmtId="0" fontId="1" fillId="4" borderId="0" xfId="0" applyFont="1" applyFill="1" applyBorder="1" applyProtection="1">
      <protection hidden="1"/>
    </xf>
    <xf numFmtId="2" fontId="8" fillId="4" borderId="0" xfId="0" applyNumberFormat="1" applyFont="1" applyFill="1" applyBorder="1" applyAlignment="1" applyProtection="1">
      <protection hidden="1"/>
    </xf>
    <xf numFmtId="164" fontId="8" fillId="6" borderId="1" xfId="0" applyNumberFormat="1" applyFont="1" applyFill="1" applyBorder="1" applyAlignment="1" applyProtection="1">
      <alignment horizontal="center" vertical="top"/>
      <protection hidden="1"/>
    </xf>
    <xf numFmtId="0" fontId="8" fillId="6" borderId="1" xfId="0" applyFont="1" applyFill="1" applyBorder="1" applyAlignment="1" applyProtection="1">
      <alignment horizontal="center" vertical="top"/>
      <protection hidden="1"/>
    </xf>
    <xf numFmtId="0" fontId="8" fillId="6" borderId="1" xfId="0" applyNumberFormat="1" applyFont="1" applyFill="1" applyBorder="1" applyAlignment="1" applyProtection="1">
      <alignment horizontal="center" vertical="top"/>
      <protection hidden="1"/>
    </xf>
    <xf numFmtId="164" fontId="1" fillId="0" borderId="1" xfId="0" applyNumberFormat="1" applyFont="1" applyBorder="1" applyAlignment="1" applyProtection="1">
      <alignment horizontal="center"/>
      <protection hidden="1"/>
    </xf>
    <xf numFmtId="0" fontId="1" fillId="4" borderId="1" xfId="0" applyFont="1" applyFill="1" applyBorder="1" applyAlignment="1" applyProtection="1">
      <alignment horizontal="center" vertical="top"/>
      <protection hidden="1"/>
    </xf>
    <xf numFmtId="2" fontId="1" fillId="4" borderId="0" xfId="0" applyNumberFormat="1" applyFont="1" applyFill="1" applyProtection="1">
      <protection hidden="1"/>
    </xf>
    <xf numFmtId="2" fontId="1" fillId="4" borderId="0" xfId="0" applyNumberFormat="1" applyFont="1" applyFill="1" applyBorder="1" applyAlignment="1" applyProtection="1">
      <alignment vertical="top" wrapText="1"/>
      <protection hidden="1"/>
    </xf>
    <xf numFmtId="9" fontId="1" fillId="4" borderId="0" xfId="2" applyFont="1" applyFill="1" applyProtection="1">
      <protection hidden="1"/>
    </xf>
    <xf numFmtId="10" fontId="1" fillId="4" borderId="0" xfId="2" applyNumberFormat="1" applyFont="1" applyFill="1" applyBorder="1" applyAlignment="1" applyProtection="1">
      <alignment vertical="top" wrapText="1"/>
      <protection hidden="1"/>
    </xf>
    <xf numFmtId="9" fontId="1" fillId="4" borderId="0" xfId="2" applyFont="1" applyFill="1" applyBorder="1" applyAlignment="1" applyProtection="1">
      <alignment vertical="top" wrapText="1"/>
      <protection hidden="1"/>
    </xf>
    <xf numFmtId="0" fontId="1" fillId="4" borderId="0" xfId="0" applyNumberFormat="1" applyFont="1" applyFill="1" applyAlignment="1" applyProtection="1">
      <alignment horizontal="center"/>
      <protection hidden="1"/>
    </xf>
    <xf numFmtId="2" fontId="1" fillId="4" borderId="0" xfId="0" applyNumberFormat="1" applyFont="1" applyFill="1" applyBorder="1" applyAlignment="1" applyProtection="1">
      <alignment horizontal="center"/>
      <protection hidden="1"/>
    </xf>
    <xf numFmtId="0" fontId="1" fillId="4" borderId="0" xfId="0" applyFont="1" applyFill="1" applyBorder="1" applyAlignment="1" applyProtection="1">
      <alignment horizontal="center"/>
      <protection hidden="1"/>
    </xf>
    <xf numFmtId="0" fontId="1" fillId="0" borderId="0" xfId="0" applyFont="1" applyAlignment="1" applyProtection="1">
      <alignment horizontal="center"/>
      <protection hidden="1"/>
    </xf>
    <xf numFmtId="0" fontId="1" fillId="0" borderId="0" xfId="0" applyNumberFormat="1" applyFont="1" applyAlignment="1" applyProtection="1">
      <alignment horizontal="center"/>
      <protection hidden="1"/>
    </xf>
    <xf numFmtId="0" fontId="1" fillId="0" borderId="0" xfId="0" applyNumberFormat="1" applyFont="1" applyProtection="1">
      <protection hidden="1"/>
    </xf>
    <xf numFmtId="0" fontId="1" fillId="0" borderId="0" xfId="0" applyFont="1" applyAlignment="1" applyProtection="1">
      <alignment horizontal="left"/>
      <protection hidden="1"/>
    </xf>
    <xf numFmtId="0" fontId="1" fillId="0" borderId="0" xfId="0" applyNumberFormat="1" applyFont="1" applyAlignment="1" applyProtection="1">
      <alignment horizontal="left"/>
      <protection hidden="1"/>
    </xf>
    <xf numFmtId="2" fontId="7" fillId="4" borderId="0" xfId="0" applyNumberFormat="1" applyFont="1" applyFill="1" applyAlignment="1" applyProtection="1">
      <alignment horizontal="center"/>
      <protection hidden="1"/>
    </xf>
    <xf numFmtId="0" fontId="8" fillId="6" borderId="1" xfId="0" applyFont="1" applyFill="1" applyBorder="1" applyAlignment="1" applyProtection="1">
      <alignment horizontal="center" vertical="top" wrapText="1"/>
      <protection hidden="1"/>
    </xf>
    <xf numFmtId="0" fontId="1" fillId="4" borderId="1" xfId="0" applyFont="1" applyFill="1" applyBorder="1" applyAlignment="1" applyProtection="1">
      <alignment horizontal="center"/>
      <protection hidden="1"/>
    </xf>
    <xf numFmtId="0" fontId="1" fillId="0" borderId="0" xfId="3" applyFont="1" applyProtection="1">
      <protection hidden="1"/>
    </xf>
    <xf numFmtId="0" fontId="1" fillId="2" borderId="0" xfId="3" applyFont="1" applyFill="1" applyBorder="1" applyProtection="1">
      <protection hidden="1"/>
    </xf>
    <xf numFmtId="10" fontId="1" fillId="4" borderId="0" xfId="2" applyNumberFormat="1" applyFont="1" applyFill="1" applyProtection="1">
      <protection hidden="1"/>
    </xf>
    <xf numFmtId="0" fontId="1" fillId="4" borderId="0" xfId="0" applyFont="1" applyFill="1" applyBorder="1" applyAlignment="1" applyProtection="1">
      <alignment horizontal="center" vertical="top" wrapText="1"/>
      <protection hidden="1"/>
    </xf>
    <xf numFmtId="2" fontId="8" fillId="6" borderId="1" xfId="0" applyNumberFormat="1" applyFont="1" applyFill="1" applyBorder="1" applyAlignment="1" applyProtection="1">
      <alignment horizontal="center"/>
      <protection hidden="1"/>
    </xf>
    <xf numFmtId="164" fontId="1" fillId="4" borderId="0" xfId="0" applyNumberFormat="1" applyFont="1" applyFill="1" applyAlignment="1" applyProtection="1">
      <alignment horizontal="left" wrapText="1"/>
      <protection hidden="1"/>
    </xf>
    <xf numFmtId="164" fontId="1" fillId="4" borderId="0" xfId="0" applyNumberFormat="1" applyFont="1" applyFill="1" applyAlignment="1" applyProtection="1">
      <alignment horizontal="left"/>
      <protection hidden="1"/>
    </xf>
    <xf numFmtId="164" fontId="9" fillId="4" borderId="0" xfId="0" applyNumberFormat="1" applyFont="1" applyFill="1" applyBorder="1" applyAlignment="1" applyProtection="1">
      <alignment horizontal="center" vertical="center" wrapText="1"/>
      <protection hidden="1"/>
    </xf>
    <xf numFmtId="2" fontId="8" fillId="6" borderId="1" xfId="0" applyNumberFormat="1" applyFont="1" applyFill="1" applyBorder="1" applyAlignment="1" applyProtection="1">
      <alignment horizontal="center"/>
      <protection hidden="1"/>
    </xf>
    <xf numFmtId="0" fontId="6" fillId="4" borderId="0" xfId="0" applyFont="1" applyFill="1" applyBorder="1" applyAlignment="1" applyProtection="1">
      <alignment horizontal="left" wrapText="1"/>
      <protection hidden="1"/>
    </xf>
    <xf numFmtId="164" fontId="1" fillId="4" borderId="0" xfId="0" applyNumberFormat="1" applyFont="1" applyFill="1" applyAlignment="1" applyProtection="1">
      <alignment horizontal="left" wrapText="1"/>
      <protection hidden="1"/>
    </xf>
    <xf numFmtId="164" fontId="1" fillId="4" borderId="0" xfId="0" applyNumberFormat="1" applyFont="1" applyFill="1" applyAlignment="1" applyProtection="1">
      <alignment horizontal="left"/>
      <protection hidden="1"/>
    </xf>
    <xf numFmtId="2" fontId="8" fillId="6" borderId="3" xfId="0" applyNumberFormat="1" applyFont="1" applyFill="1" applyBorder="1" applyAlignment="1" applyProtection="1">
      <alignment horizontal="center"/>
      <protection hidden="1"/>
    </xf>
    <xf numFmtId="2" fontId="8" fillId="6" borderId="4" xfId="0" applyNumberFormat="1" applyFont="1" applyFill="1" applyBorder="1" applyAlignment="1" applyProtection="1">
      <alignment horizontal="center"/>
      <protection hidden="1"/>
    </xf>
    <xf numFmtId="2" fontId="8" fillId="6" borderId="5" xfId="0" applyNumberFormat="1" applyFont="1" applyFill="1" applyBorder="1" applyAlignment="1" applyProtection="1">
      <alignment horizontal="center"/>
      <protection hidden="1"/>
    </xf>
    <xf numFmtId="0" fontId="6" fillId="4" borderId="1" xfId="0" applyFont="1" applyFill="1" applyBorder="1" applyAlignment="1" applyProtection="1">
      <alignment horizontal="left" vertical="top" wrapText="1"/>
      <protection hidden="1"/>
    </xf>
  </cellXfs>
  <cellStyles count="4">
    <cellStyle name="Hyperlink" xfId="1" builtinId="8"/>
    <cellStyle name="Procent" xfId="2" builtinId="5"/>
    <cellStyle name="Standaard" xfId="0" builtinId="0"/>
    <cellStyle name="Standaard 2" xfId="3" xr:uid="{00000000-0005-0000-0000-00000300000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8"/>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nl-NL" sz="1800" b="1" i="0" baseline="0">
                <a:solidFill>
                  <a:schemeClr val="bg1"/>
                </a:solidFill>
                <a:effectLst/>
              </a:rPr>
              <a:t>Ontwikkeling dieselprijs Nederland  </a:t>
            </a:r>
          </a:p>
          <a:p>
            <a:pPr>
              <a:defRPr/>
            </a:pPr>
            <a:r>
              <a:rPr lang="nl-NL" sz="1200" b="0" i="1" baseline="0">
                <a:solidFill>
                  <a:schemeClr val="bg1"/>
                </a:solidFill>
                <a:effectLst/>
              </a:rPr>
              <a:t>in eurocenten</a:t>
            </a:r>
            <a:endParaRPr lang="nl-NL" sz="1200" b="0" i="1">
              <a:solidFill>
                <a:schemeClr val="bg1"/>
              </a:solidFill>
              <a:effectLst/>
            </a:endParaRPr>
          </a:p>
        </c:rich>
      </c:tx>
      <c:layout>
        <c:manualLayout>
          <c:xMode val="edge"/>
          <c:yMode val="edge"/>
          <c:x val="0.2508083847242672"/>
          <c:y val="1.6963528413910092E-2"/>
        </c:manualLayout>
      </c:layout>
      <c:overlay val="0"/>
      <c:spPr>
        <a:noFill/>
        <a:ln>
          <a:noFill/>
        </a:ln>
      </c:spPr>
    </c:title>
    <c:autoTitleDeleted val="0"/>
    <c:plotArea>
      <c:layout>
        <c:manualLayout>
          <c:layoutTarget val="inner"/>
          <c:xMode val="edge"/>
          <c:yMode val="edge"/>
          <c:x val="0.11122475623189589"/>
          <c:y val="0.19498041388042575"/>
          <c:w val="0.87203582065195218"/>
          <c:h val="0.65744285733127583"/>
        </c:manualLayout>
      </c:layout>
      <c:lineChart>
        <c:grouping val="standard"/>
        <c:varyColors val="0"/>
        <c:ser>
          <c:idx val="0"/>
          <c:order val="0"/>
          <c:tx>
            <c:strRef>
              <c:f>Weekoverzicht!$C$7:$C$59</c:f>
              <c:strCach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strCache>
            </c:strRef>
          </c:tx>
          <c:spPr>
            <a:ln w="19050">
              <a:solidFill>
                <a:sysClr val="window" lastClr="FFFFFF"/>
              </a:solidFill>
            </a:ln>
            <a:effectLst/>
          </c:spPr>
          <c:marker>
            <c:symbol val="diamond"/>
            <c:size val="5"/>
            <c:spPr>
              <a:solidFill>
                <a:sysClr val="window" lastClr="FFFFFF"/>
              </a:solidFill>
              <a:ln>
                <a:solidFill>
                  <a:sysClr val="window" lastClr="FFFFFF"/>
                </a:solidFill>
              </a:ln>
            </c:spPr>
          </c:marker>
          <c:dPt>
            <c:idx val="0"/>
            <c:bubble3D val="0"/>
            <c:extLst>
              <c:ext xmlns:c16="http://schemas.microsoft.com/office/drawing/2014/chart" uri="{C3380CC4-5D6E-409C-BE32-E72D297353CC}">
                <c16:uniqueId val="{00000000-9B01-4008-A1FA-84688BCC0881}"/>
              </c:ext>
            </c:extLst>
          </c:dPt>
          <c:cat>
            <c:numRef>
              <c:f>Weekoverzicht!$C$7:$C$59</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Weekoverzicht!$D$7:$D$59</c:f>
              <c:numCache>
                <c:formatCode>0.00</c:formatCode>
                <c:ptCount val="53"/>
                <c:pt idx="0">
                  <c:v>128.22999999999999</c:v>
                </c:pt>
                <c:pt idx="1">
                  <c:v>127.80571428571427</c:v>
                </c:pt>
                <c:pt idx="2">
                  <c:v>125.68000000000002</c:v>
                </c:pt>
                <c:pt idx="3">
                  <c:v>123.90857142857143</c:v>
                </c:pt>
                <c:pt idx="4">
                  <c:v>121.78285714285714</c:v>
                </c:pt>
                <c:pt idx="5">
                  <c:v>120.36714285714285</c:v>
                </c:pt>
                <c:pt idx="6">
                  <c:v>120.01571428571431</c:v>
                </c:pt>
                <c:pt idx="7">
                  <c:v>121.31571428571428</c:v>
                </c:pt>
                <c:pt idx="8">
                  <c:v>120.60714285714286</c:v>
                </c:pt>
                <c:pt idx="9">
                  <c:v>117.77142857142859</c:v>
                </c:pt>
                <c:pt idx="10">
                  <c:v>113.2842857142857</c:v>
                </c:pt>
                <c:pt idx="11">
                  <c:v>111.03999999999999</c:v>
                </c:pt>
                <c:pt idx="12">
                  <c:v>111.03999999999999</c:v>
                </c:pt>
                <c:pt idx="13">
                  <c:v>111.03999999999999</c:v>
                </c:pt>
                <c:pt idx="14">
                  <c:v>111.03999999999999</c:v>
                </c:pt>
                <c:pt idx="15">
                  <c:v>110.57142857142858</c:v>
                </c:pt>
                <c:pt idx="16">
                  <c:v>108.68285714285715</c:v>
                </c:pt>
                <c:pt idx="17">
                  <c:v>107.74</c:v>
                </c:pt>
                <c:pt idx="18">
                  <c:v>108.2085714285714</c:v>
                </c:pt>
                <c:pt idx="19">
                  <c:v>107.49999999999999</c:v>
                </c:pt>
                <c:pt idx="20">
                  <c:v>107.62142857142858</c:v>
                </c:pt>
                <c:pt idx="21">
                  <c:v>107.74</c:v>
                </c:pt>
                <c:pt idx="22">
                  <c:v>107.74</c:v>
                </c:pt>
                <c:pt idx="23">
                  <c:v>107.74</c:v>
                </c:pt>
                <c:pt idx="24">
                  <c:v>108.56285714285714</c:v>
                </c:pt>
                <c:pt idx="25">
                  <c:v>109.03428571428572</c:v>
                </c:pt>
                <c:pt idx="26">
                  <c:v>109.15285714285713</c:v>
                </c:pt>
                <c:pt idx="27">
                  <c:v>109.86428571428573</c:v>
                </c:pt>
                <c:pt idx="28">
                  <c:v>109.50857142857141</c:v>
                </c:pt>
                <c:pt idx="29">
                  <c:v>109.74357142857143</c:v>
                </c:pt>
                <c:pt idx="30">
                  <c:v>109.03357142857142</c:v>
                </c:pt>
                <c:pt idx="31">
                  <c:v>108.32571428571428</c:v>
                </c:pt>
                <c:pt idx="32">
                  <c:v>108.55999999999997</c:v>
                </c:pt>
                <c:pt idx="33">
                  <c:v>108.55999999999997</c:v>
                </c:pt>
                <c:pt idx="34">
                  <c:v>108.09142857142858</c:v>
                </c:pt>
                <c:pt idx="35">
                  <c:v>106.91000000000001</c:v>
                </c:pt>
                <c:pt idx="36">
                  <c:v>105.13857142857144</c:v>
                </c:pt>
                <c:pt idx="37">
                  <c:v>104.54857142857144</c:v>
                </c:pt>
                <c:pt idx="38">
                  <c:v>105.26</c:v>
                </c:pt>
                <c:pt idx="39">
                  <c:v>105.37714285714286</c:v>
                </c:pt>
                <c:pt idx="40">
                  <c:v>105.61142857142859</c:v>
                </c:pt>
                <c:pt idx="41">
                  <c:v>106.08000000000001</c:v>
                </c:pt>
                <c:pt idx="42">
                  <c:v>106.08000000000001</c:v>
                </c:pt>
                <c:pt idx="43">
                  <c:v>105.25714285714288</c:v>
                </c:pt>
                <c:pt idx="44">
                  <c:v>104.66714285714286</c:v>
                </c:pt>
                <c:pt idx="45">
                  <c:v>107.03</c:v>
                </c:pt>
                <c:pt idx="46">
                  <c:v>107.9742857142857</c:v>
                </c:pt>
                <c:pt idx="47">
                  <c:v>109.27142857142859</c:v>
                </c:pt>
                <c:pt idx="48">
                  <c:v>110.22000000000001</c:v>
                </c:pt>
                <c:pt idx="49">
                  <c:v>110.4542857142857</c:v>
                </c:pt>
                <c:pt idx="50">
                  <c:v>111.39571428571428</c:v>
                </c:pt>
                <c:pt idx="51">
                  <c:v>111.87</c:v>
                </c:pt>
                <c:pt idx="52">
                  <c:v>112.28</c:v>
                </c:pt>
              </c:numCache>
            </c:numRef>
          </c:val>
          <c:smooth val="0"/>
          <c:extLst>
            <c:ext xmlns:c16="http://schemas.microsoft.com/office/drawing/2014/chart" uri="{C3380CC4-5D6E-409C-BE32-E72D297353CC}">
              <c16:uniqueId val="{00000001-9B01-4008-A1FA-84688BCC0881}"/>
            </c:ext>
          </c:extLst>
        </c:ser>
        <c:ser>
          <c:idx val="1"/>
          <c:order val="1"/>
          <c:tx>
            <c:strRef>
              <c:f>Weekoverzicht!$C$7:$C$59</c:f>
              <c:strCach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strCache>
            </c:strRef>
          </c:tx>
          <c:spPr>
            <a:ln w="25400">
              <a:solidFill>
                <a:sysClr val="window" lastClr="FFFFFF">
                  <a:lumMod val="50000"/>
                </a:sysClr>
              </a:solidFill>
            </a:ln>
          </c:spPr>
          <c:marker>
            <c:symbol val="none"/>
          </c:marker>
          <c:cat>
            <c:numRef>
              <c:f>Weekoverzicht!$C$7:$C$59</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Weekoverzicht!$F$7:$F$59</c:f>
              <c:numCache>
                <c:formatCode>0.00</c:formatCode>
                <c:ptCount val="53"/>
                <c:pt idx="0">
                  <c:v>128.22999999999999</c:v>
                </c:pt>
                <c:pt idx="1">
                  <c:v>127.9825</c:v>
                </c:pt>
                <c:pt idx="2">
                  <c:v>127.1342105263158</c:v>
                </c:pt>
                <c:pt idx="3">
                  <c:v>126.26576923076928</c:v>
                </c:pt>
                <c:pt idx="4">
                  <c:v>125.31484848484855</c:v>
                </c:pt>
                <c:pt idx="5">
                  <c:v>124.44900000000007</c:v>
                </c:pt>
                <c:pt idx="6">
                  <c:v>123.78872340425541</c:v>
                </c:pt>
                <c:pt idx="7">
                  <c:v>123.46814814814823</c:v>
                </c:pt>
                <c:pt idx="8">
                  <c:v>123.13983606557386</c:v>
                </c:pt>
                <c:pt idx="9">
                  <c:v>122.587205882353</c:v>
                </c:pt>
                <c:pt idx="10">
                  <c:v>121.71893333333342</c:v>
                </c:pt>
                <c:pt idx="11">
                  <c:v>120.80731707317089</c:v>
                </c:pt>
                <c:pt idx="12">
                  <c:v>120.03910112359573</c:v>
                </c:pt>
                <c:pt idx="13">
                  <c:v>119.38291666666693</c:v>
                </c:pt>
                <c:pt idx="14">
                  <c:v>118.81592233009739</c:v>
                </c:pt>
                <c:pt idx="15">
                  <c:v>118.29127272727301</c:v>
                </c:pt>
                <c:pt idx="16">
                  <c:v>117.7164102564105</c:v>
                </c:pt>
                <c:pt idx="17">
                  <c:v>117.15322580645183</c:v>
                </c:pt>
                <c:pt idx="18">
                  <c:v>116.67526717557271</c:v>
                </c:pt>
                <c:pt idx="19">
                  <c:v>116.20985507246394</c:v>
                </c:pt>
                <c:pt idx="20">
                  <c:v>115.79524137931053</c:v>
                </c:pt>
                <c:pt idx="21">
                  <c:v>115.42427631578973</c:v>
                </c:pt>
                <c:pt idx="22">
                  <c:v>115.0859748427676</c:v>
                </c:pt>
                <c:pt idx="23">
                  <c:v>114.77620481927747</c:v>
                </c:pt>
                <c:pt idx="24">
                  <c:v>114.52479768786165</c:v>
                </c:pt>
                <c:pt idx="25">
                  <c:v>114.31127777777816</c:v>
                </c:pt>
                <c:pt idx="26">
                  <c:v>114.11818181818218</c:v>
                </c:pt>
                <c:pt idx="27">
                  <c:v>113.96469072164984</c:v>
                </c:pt>
                <c:pt idx="28">
                  <c:v>113.80950248756253</c:v>
                </c:pt>
                <c:pt idx="29">
                  <c:v>113.67266826923108</c:v>
                </c:pt>
                <c:pt idx="30">
                  <c:v>113.52162790697707</c:v>
                </c:pt>
                <c:pt idx="31">
                  <c:v>113.35779279279315</c:v>
                </c:pt>
                <c:pt idx="32">
                  <c:v>113.21113537117942</c:v>
                </c:pt>
                <c:pt idx="33">
                  <c:v>113.07317796610211</c:v>
                </c:pt>
                <c:pt idx="34">
                  <c:v>112.92967078189345</c:v>
                </c:pt>
                <c:pt idx="35">
                  <c:v>112.76112000000047</c:v>
                </c:pt>
                <c:pt idx="36">
                  <c:v>112.55350194552575</c:v>
                </c:pt>
                <c:pt idx="37">
                  <c:v>112.34125000000044</c:v>
                </c:pt>
                <c:pt idx="38">
                  <c:v>112.15833948339522</c:v>
                </c:pt>
                <c:pt idx="39">
                  <c:v>111.9875899280579</c:v>
                </c:pt>
                <c:pt idx="40">
                  <c:v>111.83098245614069</c:v>
                </c:pt>
                <c:pt idx="41">
                  <c:v>111.69311643835654</c:v>
                </c:pt>
                <c:pt idx="42">
                  <c:v>111.56170568561913</c:v>
                </c:pt>
                <c:pt idx="43">
                  <c:v>111.41748366013115</c:v>
                </c:pt>
                <c:pt idx="44">
                  <c:v>111.26651757188542</c:v>
                </c:pt>
                <c:pt idx="45">
                  <c:v>111.17384375000043</c:v>
                </c:pt>
                <c:pt idx="46">
                  <c:v>111.10535168195756</c:v>
                </c:pt>
                <c:pt idx="47">
                  <c:v>111.06691616766501</c:v>
                </c:pt>
                <c:pt idx="48">
                  <c:v>111.04953079178922</c:v>
                </c:pt>
                <c:pt idx="49">
                  <c:v>111.03755747126475</c:v>
                </c:pt>
                <c:pt idx="50">
                  <c:v>111.04461971831026</c:v>
                </c:pt>
                <c:pt idx="51">
                  <c:v>111.06058011049768</c:v>
                </c:pt>
                <c:pt idx="52">
                  <c:v>111.0739071038256</c:v>
                </c:pt>
              </c:numCache>
            </c:numRef>
          </c:val>
          <c:smooth val="0"/>
          <c:extLst>
            <c:ext xmlns:c16="http://schemas.microsoft.com/office/drawing/2014/chart" uri="{C3380CC4-5D6E-409C-BE32-E72D297353CC}">
              <c16:uniqueId val="{00000002-9B01-4008-A1FA-84688BCC0881}"/>
            </c:ext>
          </c:extLst>
        </c:ser>
        <c:dLbls>
          <c:showLegendKey val="0"/>
          <c:showVal val="0"/>
          <c:showCatName val="0"/>
          <c:showSerName val="0"/>
          <c:showPercent val="0"/>
          <c:showBubbleSize val="0"/>
        </c:dLbls>
        <c:marker val="1"/>
        <c:smooth val="0"/>
        <c:axId val="339336096"/>
        <c:axId val="340871848"/>
      </c:lineChart>
      <c:catAx>
        <c:axId val="339336096"/>
        <c:scaling>
          <c:orientation val="minMax"/>
        </c:scaling>
        <c:delete val="0"/>
        <c:axPos val="b"/>
        <c:title>
          <c:tx>
            <c:rich>
              <a:bodyPr/>
              <a:lstStyle/>
              <a:p>
                <a:pPr>
                  <a:defRPr sz="1100">
                    <a:solidFill>
                      <a:schemeClr val="bg1"/>
                    </a:solidFill>
                  </a:defRPr>
                </a:pPr>
                <a:r>
                  <a:rPr lang="nl-NL" sz="1100" b="0"/>
                  <a:t>Weeknummer</a:t>
                </a:r>
                <a:r>
                  <a:rPr lang="nl-NL" sz="1100" baseline="0"/>
                  <a:t> </a:t>
                </a:r>
                <a:r>
                  <a:rPr lang="nl-NL" sz="1100" b="0" baseline="0"/>
                  <a:t>2020</a:t>
                </a:r>
              </a:p>
            </c:rich>
          </c:tx>
          <c:layout>
            <c:manualLayout>
              <c:xMode val="edge"/>
              <c:yMode val="edge"/>
              <c:x val="0.45500572591027749"/>
              <c:y val="0.90693808312128921"/>
            </c:manualLayout>
          </c:layout>
          <c:overlay val="0"/>
          <c:spPr>
            <a:noFill/>
          </c:spPr>
        </c:title>
        <c:numFmt formatCode="General" sourceLinked="1"/>
        <c:majorTickMark val="none"/>
        <c:minorTickMark val="none"/>
        <c:tickLblPos val="low"/>
        <c:txPr>
          <a:bodyPr rot="-60000000" vert="horz"/>
          <a:lstStyle/>
          <a:p>
            <a:pPr>
              <a:defRPr/>
            </a:pPr>
            <a:endParaRPr lang="en-US"/>
          </a:p>
        </c:txPr>
        <c:crossAx val="340871848"/>
        <c:crossesAt val="120"/>
        <c:auto val="0"/>
        <c:lblAlgn val="ctr"/>
        <c:lblOffset val="100"/>
        <c:tickLblSkip val="2"/>
        <c:tickMarkSkip val="1"/>
        <c:noMultiLvlLbl val="0"/>
      </c:catAx>
      <c:valAx>
        <c:axId val="340871848"/>
        <c:scaling>
          <c:orientation val="minMax"/>
          <c:max val="132"/>
          <c:min val="100"/>
        </c:scaling>
        <c:delete val="0"/>
        <c:axPos val="l"/>
        <c:majorGridlines>
          <c:spPr>
            <a:ln>
              <a:solidFill>
                <a:sysClr val="window" lastClr="FFFFFF"/>
              </a:solidFill>
            </a:ln>
          </c:spPr>
        </c:majorGridlines>
        <c:title>
          <c:tx>
            <c:rich>
              <a:bodyPr anchor="ctr" anchorCtr="0"/>
              <a:lstStyle/>
              <a:p>
                <a:pPr>
                  <a:defRPr sz="1100" b="0">
                    <a:solidFill>
                      <a:schemeClr val="bg1"/>
                    </a:solidFill>
                  </a:defRPr>
                </a:pPr>
                <a:r>
                  <a:rPr lang="nl-NL" sz="1100" b="0">
                    <a:solidFill>
                      <a:schemeClr val="bg1"/>
                    </a:solidFill>
                  </a:rPr>
                  <a:t>Zelftankprijs in € cent excl. btw</a:t>
                </a:r>
              </a:p>
            </c:rich>
          </c:tx>
          <c:layout>
            <c:manualLayout>
              <c:xMode val="edge"/>
              <c:yMode val="edge"/>
              <c:x val="9.0334236675700084E-3"/>
              <c:y val="0.26080984151790187"/>
            </c:manualLayout>
          </c:layout>
          <c:overlay val="0"/>
        </c:title>
        <c:numFmt formatCode="#,##0.00" sourceLinked="0"/>
        <c:majorTickMark val="none"/>
        <c:minorTickMark val="none"/>
        <c:tickLblPos val="nextTo"/>
        <c:spPr>
          <a:noFill/>
          <a:ln>
            <a:solidFill>
              <a:sysClr val="window" lastClr="FFFFFF"/>
            </a:solidFill>
          </a:ln>
          <a:effectLst/>
        </c:spPr>
        <c:txPr>
          <a:bodyPr rot="-600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crossAx val="339336096"/>
        <c:crossesAt val="1"/>
        <c:crossBetween val="between"/>
      </c:valAx>
      <c:spPr>
        <a:noFill/>
        <a:ln w="25400">
          <a:noFill/>
        </a:ln>
      </c:spPr>
    </c:plotArea>
    <c:plotVisOnly val="1"/>
    <c:dispBlanksAs val="gap"/>
    <c:showDLblsOverMax val="0"/>
  </c:chart>
  <c:spPr>
    <a:solidFill>
      <a:srgbClr val="FF6600"/>
    </a:solidFill>
    <a:ln w="9525">
      <a:noFill/>
    </a:ln>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bg1"/>
                </a:solidFill>
                <a:latin typeface="Calibri"/>
                <a:ea typeface="Calibri"/>
                <a:cs typeface="Calibri"/>
              </a:defRPr>
            </a:pPr>
            <a:r>
              <a:rPr lang="nl-NL" sz="1800" b="1" i="0" baseline="0">
                <a:solidFill>
                  <a:schemeClr val="bg1"/>
                </a:solidFill>
                <a:effectLst/>
              </a:rPr>
              <a:t>Gemiddelde dieselprijs in Nederland</a:t>
            </a:r>
            <a:endParaRPr lang="nl-NL">
              <a:solidFill>
                <a:schemeClr val="bg1"/>
              </a:solidFill>
              <a:effectLst/>
            </a:endParaRPr>
          </a:p>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bg1"/>
                </a:solidFill>
                <a:latin typeface="Calibri"/>
                <a:ea typeface="Calibri"/>
                <a:cs typeface="Calibri"/>
              </a:defRPr>
            </a:pPr>
            <a:r>
              <a:rPr lang="nl-NL" i="1">
                <a:solidFill>
                  <a:schemeClr val="bg1"/>
                </a:solidFill>
              </a:rPr>
              <a:t>In eurocenten</a:t>
            </a:r>
          </a:p>
        </c:rich>
      </c:tx>
      <c:overlay val="0"/>
    </c:title>
    <c:autoTitleDeleted val="0"/>
    <c:plotArea>
      <c:layout/>
      <c:barChart>
        <c:barDir val="col"/>
        <c:grouping val="clustered"/>
        <c:varyColors val="0"/>
        <c:ser>
          <c:idx val="0"/>
          <c:order val="0"/>
          <c:tx>
            <c:strRef>
              <c:f>Jaaroverzicht!$A$7:$A$24</c:f>
              <c:strCach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strCache>
            </c:strRef>
          </c:tx>
          <c:spPr>
            <a:solidFill>
              <a:sysClr val="window" lastClr="FFFFFF"/>
            </a:solidFill>
          </c:spPr>
          <c:invertIfNegative val="0"/>
          <c:dLbls>
            <c:spPr>
              <a:noFill/>
              <a:ln w="25400">
                <a:noFill/>
              </a:ln>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Jaaroverzicht!$A$7:$A$24</c:f>
              <c:numCache>
                <c:formatCode>General</c:formatCode>
                <c:ptCount val="18"/>
                <c:pt idx="0" formatCode="0">
                  <c:v>2003</c:v>
                </c:pt>
                <c:pt idx="1">
                  <c:v>2004</c:v>
                </c:pt>
                <c:pt idx="2">
                  <c:v>2005</c:v>
                </c:pt>
                <c:pt idx="3">
                  <c:v>2006</c:v>
                </c:pt>
                <c:pt idx="4">
                  <c:v>2007</c:v>
                </c:pt>
                <c:pt idx="5">
                  <c:v>2008</c:v>
                </c:pt>
                <c:pt idx="6">
                  <c:v>2009</c:v>
                </c:pt>
                <c:pt idx="7">
                  <c:v>2010</c:v>
                </c:pt>
                <c:pt idx="8" formatCode="0">
                  <c:v>2011</c:v>
                </c:pt>
                <c:pt idx="9" formatCode="0">
                  <c:v>2012</c:v>
                </c:pt>
                <c:pt idx="10" formatCode="0">
                  <c:v>2013</c:v>
                </c:pt>
                <c:pt idx="11" formatCode="0">
                  <c:v>2014</c:v>
                </c:pt>
                <c:pt idx="12" formatCode="0">
                  <c:v>2015</c:v>
                </c:pt>
                <c:pt idx="13" formatCode="0">
                  <c:v>2016</c:v>
                </c:pt>
                <c:pt idx="14" formatCode="0">
                  <c:v>2017</c:v>
                </c:pt>
                <c:pt idx="15" formatCode="0">
                  <c:v>2018</c:v>
                </c:pt>
                <c:pt idx="16" formatCode="0">
                  <c:v>2019</c:v>
                </c:pt>
                <c:pt idx="17" formatCode="0">
                  <c:v>2020</c:v>
                </c:pt>
              </c:numCache>
            </c:numRef>
          </c:cat>
          <c:val>
            <c:numRef>
              <c:f>Jaaroverzicht!$B$7:$B$24</c:f>
              <c:numCache>
                <c:formatCode>0.00</c:formatCode>
                <c:ptCount val="18"/>
                <c:pt idx="0">
                  <c:v>66.835283018867898</c:v>
                </c:pt>
                <c:pt idx="1">
                  <c:v>74.968269230769209</c:v>
                </c:pt>
                <c:pt idx="2">
                  <c:v>86.395769230769218</c:v>
                </c:pt>
                <c:pt idx="3">
                  <c:v>90.836730769230769</c:v>
                </c:pt>
                <c:pt idx="4">
                  <c:v>92.644528301886808</c:v>
                </c:pt>
                <c:pt idx="5">
                  <c:v>108.44557692307693</c:v>
                </c:pt>
                <c:pt idx="6">
                  <c:v>88.9122641509434</c:v>
                </c:pt>
                <c:pt idx="7">
                  <c:v>102.37269230769228</c:v>
                </c:pt>
                <c:pt idx="8">
                  <c:v>116.43440000000002</c:v>
                </c:pt>
                <c:pt idx="9">
                  <c:v>125.64</c:v>
                </c:pt>
                <c:pt idx="10">
                  <c:v>122.67</c:v>
                </c:pt>
                <c:pt idx="11">
                  <c:v>122.01898630136951</c:v>
                </c:pt>
                <c:pt idx="12">
                  <c:v>108.56</c:v>
                </c:pt>
                <c:pt idx="13">
                  <c:v>101.22</c:v>
                </c:pt>
                <c:pt idx="14">
                  <c:v>108.79</c:v>
                </c:pt>
                <c:pt idx="15">
                  <c:v>118.61</c:v>
                </c:pt>
                <c:pt idx="16">
                  <c:v>120.72</c:v>
                </c:pt>
                <c:pt idx="17">
                  <c:v>111.0739071038256</c:v>
                </c:pt>
              </c:numCache>
            </c:numRef>
          </c:val>
          <c:extLst>
            <c:ext xmlns:c16="http://schemas.microsoft.com/office/drawing/2014/chart" uri="{C3380CC4-5D6E-409C-BE32-E72D297353CC}">
              <c16:uniqueId val="{00000000-445D-4602-ACF1-78B58C1DDCA1}"/>
            </c:ext>
          </c:extLst>
        </c:ser>
        <c:dLbls>
          <c:showLegendKey val="0"/>
          <c:showVal val="0"/>
          <c:showCatName val="0"/>
          <c:showSerName val="0"/>
          <c:showPercent val="0"/>
          <c:showBubbleSize val="0"/>
        </c:dLbls>
        <c:gapWidth val="269"/>
        <c:overlap val="-20"/>
        <c:axId val="340865184"/>
        <c:axId val="502025200"/>
      </c:barChart>
      <c:catAx>
        <c:axId val="340865184"/>
        <c:scaling>
          <c:orientation val="minMax"/>
        </c:scaling>
        <c:delete val="0"/>
        <c:axPos val="b"/>
        <c:majorGridlines>
          <c:spPr>
            <a:ln w="9525" cap="flat" cmpd="sng" algn="ctr">
              <a:solidFill>
                <a:schemeClr val="lt1">
                  <a:alpha val="25000"/>
                </a:schemeClr>
              </a:solidFill>
              <a:round/>
            </a:ln>
            <a:effectLst/>
          </c:spPr>
        </c:majorGridlines>
        <c:title>
          <c:tx>
            <c:rich>
              <a:bodyPr/>
              <a:lstStyle/>
              <a:p>
                <a:pPr>
                  <a:defRPr sz="1100" b="0"/>
                </a:pPr>
                <a:r>
                  <a:rPr lang="nl-NL" sz="1100" b="0">
                    <a:solidFill>
                      <a:schemeClr val="bg1"/>
                    </a:solidFill>
                  </a:rPr>
                  <a:t>Jaar</a:t>
                </a:r>
              </a:p>
            </c:rich>
          </c:tx>
          <c:layout>
            <c:manualLayout>
              <c:xMode val="edge"/>
              <c:yMode val="edge"/>
              <c:x val="0.92752964814759375"/>
              <c:y val="0.92355838003619839"/>
            </c:manualLayout>
          </c:layout>
          <c:overlay val="0"/>
        </c:title>
        <c:numFmt formatCode="0" sourceLinked="1"/>
        <c:majorTickMark val="none"/>
        <c:minorTickMark val="none"/>
        <c:tickLblPos val="nextTo"/>
        <c:spPr>
          <a:noFill/>
          <a:ln w="3175" cap="flat" cmpd="sng" algn="ctr">
            <a:solidFill>
              <a:schemeClr val="accent1">
                <a:lumMod val="60000"/>
                <a:lumOff val="40000"/>
              </a:schemeClr>
            </a:solidFill>
            <a:round/>
          </a:ln>
          <a:effectLst/>
        </c:spPr>
        <c:txPr>
          <a:bodyPr rot="0" vert="horz"/>
          <a:lstStyle/>
          <a:p>
            <a:pPr>
              <a:defRPr sz="900" b="1" i="0" u="none" strike="noStrike" baseline="0">
                <a:solidFill>
                  <a:srgbClr val="FFFFFF"/>
                </a:solidFill>
                <a:latin typeface="Calibri"/>
                <a:ea typeface="Calibri"/>
                <a:cs typeface="Calibri"/>
              </a:defRPr>
            </a:pPr>
            <a:endParaRPr lang="en-US"/>
          </a:p>
        </c:txPr>
        <c:crossAx val="502025200"/>
        <c:crosses val="autoZero"/>
        <c:auto val="0"/>
        <c:lblAlgn val="ctr"/>
        <c:lblOffset val="100"/>
        <c:noMultiLvlLbl val="0"/>
      </c:catAx>
      <c:valAx>
        <c:axId val="502025200"/>
        <c:scaling>
          <c:orientation val="minMax"/>
          <c:min val="60"/>
        </c:scaling>
        <c:delete val="0"/>
        <c:axPos val="l"/>
        <c:title>
          <c:tx>
            <c:rich>
              <a:bodyPr/>
              <a:lstStyle/>
              <a:p>
                <a:pPr>
                  <a:defRPr sz="1100" b="0"/>
                </a:pPr>
                <a:r>
                  <a:rPr lang="nl-NL" sz="1100" b="0" i="0" baseline="0">
                    <a:solidFill>
                      <a:schemeClr val="bg1"/>
                    </a:solidFill>
                    <a:effectLst/>
                  </a:rPr>
                  <a:t>zelftankprijs in € cent excl. btw</a:t>
                </a:r>
                <a:endParaRPr lang="nl-NL" sz="1100" b="0">
                  <a:solidFill>
                    <a:schemeClr val="bg1"/>
                  </a:solidFill>
                  <a:effectLst/>
                </a:endParaRPr>
              </a:p>
            </c:rich>
          </c:tx>
          <c:overlay val="0"/>
        </c:title>
        <c:numFmt formatCode="#,##0" sourceLinked="0"/>
        <c:majorTickMark val="none"/>
        <c:minorTickMark val="none"/>
        <c:tickLblPos val="nextTo"/>
        <c:spPr>
          <a:ln w="9525">
            <a:noFill/>
          </a:ln>
        </c:spPr>
        <c:txPr>
          <a:bodyPr rot="0" vert="horz"/>
          <a:lstStyle/>
          <a:p>
            <a:pPr>
              <a:defRPr sz="900" b="1" i="0" u="none" strike="noStrike" baseline="0">
                <a:solidFill>
                  <a:srgbClr val="FFFFFF"/>
                </a:solidFill>
                <a:latin typeface="Calibri"/>
                <a:ea typeface="Calibri"/>
                <a:cs typeface="Calibri"/>
              </a:defRPr>
            </a:pPr>
            <a:endParaRPr lang="en-US"/>
          </a:p>
        </c:txPr>
        <c:crossAx val="340865184"/>
        <c:crosses val="autoZero"/>
        <c:crossBetween val="between"/>
      </c:valAx>
      <c:spPr>
        <a:noFill/>
        <a:ln w="25400">
          <a:noFill/>
        </a:ln>
      </c:spPr>
    </c:plotArea>
    <c:plotVisOnly val="1"/>
    <c:dispBlanksAs val="gap"/>
    <c:showDLblsOverMax val="0"/>
  </c:chart>
  <c:spPr>
    <a:solidFill>
      <a:srgbClr val="FF6600"/>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advies/vervoer-optimaliseren/organisatie-van-het-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advies/voordelig-op-weg/goedkoop-tanken-nederland-met-de-brandstofpa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advies/vervoer-optimaliseren/organisatie-van-het-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advies/voordelig-op-weg/goedkoop-tanken-nederland-met-de-brandstofpa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advies/vervoer-optimaliseren/organisatie-van-het-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advies/voordelig-op-weg/goedkoop-tanken-nederland-met-de-brandstofpa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advies/vervoer-optimaliseren/organisatie-van-het-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advies/voordelig-op-weg/goedkoop-tanken-nederland-met-de-brandstofpa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1043940</xdr:colOff>
      <xdr:row>0</xdr:row>
      <xdr:rowOff>264795</xdr:rowOff>
    </xdr:from>
    <xdr:to>
      <xdr:col>8</xdr:col>
      <xdr:colOff>429809</xdr:colOff>
      <xdr:row>1</xdr:row>
      <xdr:rowOff>97155</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244340" y="264795"/>
          <a:ext cx="2119544" cy="451485"/>
        </a:xfrm>
        <a:prstGeom prst="rect">
          <a:avLst/>
        </a:prstGeom>
      </xdr:spPr>
    </xdr:pic>
    <xdr:clientData/>
  </xdr:twoCellAnchor>
  <xdr:twoCellAnchor>
    <xdr:from>
      <xdr:col>10</xdr:col>
      <xdr:colOff>409575</xdr:colOff>
      <xdr:row>0</xdr:row>
      <xdr:rowOff>95250</xdr:rowOff>
    </xdr:from>
    <xdr:to>
      <xdr:col>10</xdr:col>
      <xdr:colOff>4185957</xdr:colOff>
      <xdr:row>3</xdr:row>
      <xdr:rowOff>150718</xdr:rowOff>
    </xdr:to>
    <xdr:sp macro="" textlink="">
      <xdr:nvSpPr>
        <xdr:cNvPr id="7" name="Tekstvak 6">
          <a:extLst>
            <a:ext uri="{FF2B5EF4-FFF2-40B4-BE49-F238E27FC236}">
              <a16:creationId xmlns:a16="http://schemas.microsoft.com/office/drawing/2014/main" id="{00000000-0008-0000-0000-000007000000}"/>
            </a:ext>
          </a:extLst>
        </xdr:cNvPr>
        <xdr:cNvSpPr txBox="1"/>
      </xdr:nvSpPr>
      <xdr:spPr>
        <a:xfrm>
          <a:off x="7258050" y="95250"/>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9</xdr:col>
      <xdr:colOff>56606</xdr:colOff>
      <xdr:row>6</xdr:row>
      <xdr:rowOff>85725</xdr:rowOff>
    </xdr:from>
    <xdr:to>
      <xdr:col>10</xdr:col>
      <xdr:colOff>4299585</xdr:colOff>
      <xdr:row>15</xdr:row>
      <xdr:rowOff>76200</xdr:rowOff>
    </xdr:to>
    <xdr:pic>
      <xdr:nvPicPr>
        <xdr:cNvPr id="8" name="Afbeelding 7">
          <a:hlinkClick xmlns:r="http://schemas.openxmlformats.org/officeDocument/2006/relationships" r:id="rId2"/>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81181" y="1514475"/>
          <a:ext cx="4966879" cy="1447800"/>
        </a:xfrm>
        <a:prstGeom prst="rect">
          <a:avLst/>
        </a:prstGeom>
      </xdr:spPr>
    </xdr:pic>
    <xdr:clientData/>
  </xdr:twoCellAnchor>
  <xdr:twoCellAnchor editAs="oneCell">
    <xdr:from>
      <xdr:col>9</xdr:col>
      <xdr:colOff>38100</xdr:colOff>
      <xdr:row>15</xdr:row>
      <xdr:rowOff>129213</xdr:rowOff>
    </xdr:from>
    <xdr:to>
      <xdr:col>10</xdr:col>
      <xdr:colOff>4299585</xdr:colOff>
      <xdr:row>25</xdr:row>
      <xdr:rowOff>27480</xdr:rowOff>
    </xdr:to>
    <xdr:pic>
      <xdr:nvPicPr>
        <xdr:cNvPr id="9" name="Afbeelding 8">
          <a:hlinkClick xmlns:r="http://schemas.openxmlformats.org/officeDocument/2006/relationships" r:id="rId4"/>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162675" y="3015288"/>
          <a:ext cx="4985385" cy="1517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85725</xdr:colOff>
      <xdr:row>0</xdr:row>
      <xdr:rowOff>85725</xdr:rowOff>
    </xdr:from>
    <xdr:to>
      <xdr:col>10</xdr:col>
      <xdr:colOff>3862107</xdr:colOff>
      <xdr:row>4</xdr:row>
      <xdr:rowOff>141193</xdr:rowOff>
    </xdr:to>
    <xdr:sp macro="" textlink="">
      <xdr:nvSpPr>
        <xdr:cNvPr id="11" name="Tekstvak 10">
          <a:extLst>
            <a:ext uri="{FF2B5EF4-FFF2-40B4-BE49-F238E27FC236}">
              <a16:creationId xmlns:a16="http://schemas.microsoft.com/office/drawing/2014/main" id="{00000000-0008-0000-0100-00000B000000}"/>
            </a:ext>
          </a:extLst>
        </xdr:cNvPr>
        <xdr:cNvSpPr txBox="1"/>
      </xdr:nvSpPr>
      <xdr:spPr>
        <a:xfrm>
          <a:off x="5981700" y="85725"/>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5</xdr:col>
      <xdr:colOff>723900</xdr:colOff>
      <xdr:row>0</xdr:row>
      <xdr:rowOff>209550</xdr:rowOff>
    </xdr:from>
    <xdr:to>
      <xdr:col>9</xdr:col>
      <xdr:colOff>271694</xdr:colOff>
      <xdr:row>2</xdr:row>
      <xdr:rowOff>41910</xdr:rowOff>
    </xdr:to>
    <xdr:pic>
      <xdr:nvPicPr>
        <xdr:cNvPr id="14" name="Afbeelding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3314700" y="209550"/>
          <a:ext cx="2119544" cy="451485"/>
        </a:xfrm>
        <a:prstGeom prst="rect">
          <a:avLst/>
        </a:prstGeom>
      </xdr:spPr>
    </xdr:pic>
    <xdr:clientData/>
  </xdr:twoCellAnchor>
  <xdr:twoCellAnchor editAs="oneCell">
    <xdr:from>
      <xdr:col>8</xdr:col>
      <xdr:colOff>332831</xdr:colOff>
      <xdr:row>6</xdr:row>
      <xdr:rowOff>95250</xdr:rowOff>
    </xdr:from>
    <xdr:to>
      <xdr:col>10</xdr:col>
      <xdr:colOff>3851910</xdr:colOff>
      <xdr:row>15</xdr:row>
      <xdr:rowOff>85725</xdr:rowOff>
    </xdr:to>
    <xdr:pic>
      <xdr:nvPicPr>
        <xdr:cNvPr id="17" name="Afbeelding 16">
          <a:hlinkClick xmlns:r="http://schemas.openxmlformats.org/officeDocument/2006/relationships" r:id="rId2"/>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781006" y="1362075"/>
          <a:ext cx="4966879" cy="1447800"/>
        </a:xfrm>
        <a:prstGeom prst="rect">
          <a:avLst/>
        </a:prstGeom>
      </xdr:spPr>
    </xdr:pic>
    <xdr:clientData/>
  </xdr:twoCellAnchor>
  <xdr:twoCellAnchor editAs="oneCell">
    <xdr:from>
      <xdr:col>8</xdr:col>
      <xdr:colOff>314325</xdr:colOff>
      <xdr:row>15</xdr:row>
      <xdr:rowOff>138738</xdr:rowOff>
    </xdr:from>
    <xdr:to>
      <xdr:col>10</xdr:col>
      <xdr:colOff>3851910</xdr:colOff>
      <xdr:row>25</xdr:row>
      <xdr:rowOff>37005</xdr:rowOff>
    </xdr:to>
    <xdr:pic>
      <xdr:nvPicPr>
        <xdr:cNvPr id="18" name="Afbeelding 17">
          <a:hlinkClick xmlns:r="http://schemas.openxmlformats.org/officeDocument/2006/relationships" r:id="rId4"/>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62500" y="2862888"/>
          <a:ext cx="4985385" cy="15175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xdr:colOff>
      <xdr:row>0</xdr:row>
      <xdr:rowOff>321945</xdr:rowOff>
    </xdr:from>
    <xdr:to>
      <xdr:col>6</xdr:col>
      <xdr:colOff>677459</xdr:colOff>
      <xdr:row>2</xdr:row>
      <xdr:rowOff>11430</xdr:rowOff>
    </xdr:to>
    <xdr:pic>
      <xdr:nvPicPr>
        <xdr:cNvPr id="5" name="Afbeelding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3729990" y="321945"/>
          <a:ext cx="2119544" cy="451485"/>
        </a:xfrm>
        <a:prstGeom prst="rect">
          <a:avLst/>
        </a:prstGeom>
      </xdr:spPr>
    </xdr:pic>
    <xdr:clientData/>
  </xdr:twoCellAnchor>
  <xdr:twoCellAnchor>
    <xdr:from>
      <xdr:col>8</xdr:col>
      <xdr:colOff>28575</xdr:colOff>
      <xdr:row>0</xdr:row>
      <xdr:rowOff>104775</xdr:rowOff>
    </xdr:from>
    <xdr:to>
      <xdr:col>8</xdr:col>
      <xdr:colOff>3804957</xdr:colOff>
      <xdr:row>4</xdr:row>
      <xdr:rowOff>17368</xdr:rowOff>
    </xdr:to>
    <xdr:sp macro="" textlink="">
      <xdr:nvSpPr>
        <xdr:cNvPr id="6" name="Tekstvak 5">
          <a:extLst>
            <a:ext uri="{FF2B5EF4-FFF2-40B4-BE49-F238E27FC236}">
              <a16:creationId xmlns:a16="http://schemas.microsoft.com/office/drawing/2014/main" id="{00000000-0008-0000-0200-000006000000}"/>
            </a:ext>
          </a:extLst>
        </xdr:cNvPr>
        <xdr:cNvSpPr txBox="1"/>
      </xdr:nvSpPr>
      <xdr:spPr>
        <a:xfrm>
          <a:off x="6991350" y="104775"/>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5</xdr:col>
      <xdr:colOff>633821</xdr:colOff>
      <xdr:row>6</xdr:row>
      <xdr:rowOff>93345</xdr:rowOff>
    </xdr:from>
    <xdr:to>
      <xdr:col>8</xdr:col>
      <xdr:colOff>3810000</xdr:colOff>
      <xdr:row>15</xdr:row>
      <xdr:rowOff>83820</xdr:rowOff>
    </xdr:to>
    <xdr:pic>
      <xdr:nvPicPr>
        <xdr:cNvPr id="9" name="Afbeelding 8">
          <a:hlinkClick xmlns:r="http://schemas.openxmlformats.org/officeDocument/2006/relationships" r:id="rId2"/>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081996" y="1503045"/>
          <a:ext cx="4966879" cy="1447800"/>
        </a:xfrm>
        <a:prstGeom prst="rect">
          <a:avLst/>
        </a:prstGeom>
      </xdr:spPr>
    </xdr:pic>
    <xdr:clientData/>
  </xdr:twoCellAnchor>
  <xdr:twoCellAnchor editAs="oneCell">
    <xdr:from>
      <xdr:col>5</xdr:col>
      <xdr:colOff>615315</xdr:colOff>
      <xdr:row>15</xdr:row>
      <xdr:rowOff>136833</xdr:rowOff>
    </xdr:from>
    <xdr:to>
      <xdr:col>8</xdr:col>
      <xdr:colOff>3810000</xdr:colOff>
      <xdr:row>24</xdr:row>
      <xdr:rowOff>82725</xdr:rowOff>
    </xdr:to>
    <xdr:pic>
      <xdr:nvPicPr>
        <xdr:cNvPr id="10" name="Afbeelding 9">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63490" y="3003858"/>
          <a:ext cx="4985385" cy="15175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428625</xdr:colOff>
      <xdr:row>0</xdr:row>
      <xdr:rowOff>114300</xdr:rowOff>
    </xdr:from>
    <xdr:to>
      <xdr:col>8</xdr:col>
      <xdr:colOff>4205007</xdr:colOff>
      <xdr:row>2</xdr:row>
      <xdr:rowOff>64993</xdr:rowOff>
    </xdr:to>
    <xdr:sp macro="" textlink="">
      <xdr:nvSpPr>
        <xdr:cNvPr id="7" name="Tekstvak 6">
          <a:extLst>
            <a:ext uri="{FF2B5EF4-FFF2-40B4-BE49-F238E27FC236}">
              <a16:creationId xmlns:a16="http://schemas.microsoft.com/office/drawing/2014/main" id="{00000000-0008-0000-0300-000007000000}"/>
            </a:ext>
          </a:extLst>
        </xdr:cNvPr>
        <xdr:cNvSpPr txBox="1"/>
      </xdr:nvSpPr>
      <xdr:spPr>
        <a:xfrm>
          <a:off x="6638925" y="114300"/>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4</xdr:col>
      <xdr:colOff>419100</xdr:colOff>
      <xdr:row>0</xdr:row>
      <xdr:rowOff>323850</xdr:rowOff>
    </xdr:from>
    <xdr:to>
      <xdr:col>7</xdr:col>
      <xdr:colOff>385994</xdr:colOff>
      <xdr:row>1</xdr:row>
      <xdr:rowOff>51435</xdr:rowOff>
    </xdr:to>
    <xdr:pic>
      <xdr:nvPicPr>
        <xdr:cNvPr id="8" name="Afbeelding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3752850" y="323850"/>
          <a:ext cx="2119544" cy="451485"/>
        </a:xfrm>
        <a:prstGeom prst="rect">
          <a:avLst/>
        </a:prstGeom>
      </xdr:spPr>
    </xdr:pic>
    <xdr:clientData/>
  </xdr:twoCellAnchor>
  <xdr:twoCellAnchor editAs="oneCell">
    <xdr:from>
      <xdr:col>7</xdr:col>
      <xdr:colOff>52796</xdr:colOff>
      <xdr:row>7</xdr:row>
      <xdr:rowOff>114300</xdr:rowOff>
    </xdr:from>
    <xdr:to>
      <xdr:col>9</xdr:col>
      <xdr:colOff>0</xdr:colOff>
      <xdr:row>16</xdr:row>
      <xdr:rowOff>104775</xdr:rowOff>
    </xdr:to>
    <xdr:pic>
      <xdr:nvPicPr>
        <xdr:cNvPr id="11" name="Afbeelding 10">
          <a:hlinkClick xmlns:r="http://schemas.openxmlformats.org/officeDocument/2006/relationships" r:id="rId2"/>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39196" y="2133600"/>
          <a:ext cx="4966879" cy="1447800"/>
        </a:xfrm>
        <a:prstGeom prst="rect">
          <a:avLst/>
        </a:prstGeom>
      </xdr:spPr>
    </xdr:pic>
    <xdr:clientData/>
  </xdr:twoCellAnchor>
  <xdr:twoCellAnchor editAs="oneCell">
    <xdr:from>
      <xdr:col>7</xdr:col>
      <xdr:colOff>34290</xdr:colOff>
      <xdr:row>16</xdr:row>
      <xdr:rowOff>157788</xdr:rowOff>
    </xdr:from>
    <xdr:to>
      <xdr:col>9</xdr:col>
      <xdr:colOff>0</xdr:colOff>
      <xdr:row>26</xdr:row>
      <xdr:rowOff>56055</xdr:rowOff>
    </xdr:to>
    <xdr:pic>
      <xdr:nvPicPr>
        <xdr:cNvPr id="12" name="Afbeelding 11">
          <a:hlinkClick xmlns:r="http://schemas.openxmlformats.org/officeDocument/2006/relationships" r:id="rId4"/>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520690" y="3634413"/>
          <a:ext cx="4985385" cy="15175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6</xdr:row>
      <xdr:rowOff>1</xdr:rowOff>
    </xdr:from>
    <xdr:to>
      <xdr:col>5</xdr:col>
      <xdr:colOff>819150</xdr:colOff>
      <xdr:row>29</xdr:row>
      <xdr:rowOff>66676</xdr:rowOff>
    </xdr:to>
    <xdr:graphicFrame macro="">
      <xdr:nvGraphicFramePr>
        <xdr:cNvPr id="1566068" name="Grafiek 2">
          <a:extLst>
            <a:ext uri="{FF2B5EF4-FFF2-40B4-BE49-F238E27FC236}">
              <a16:creationId xmlns:a16="http://schemas.microsoft.com/office/drawing/2014/main" id="{00000000-0008-0000-0400-000074E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9</xdr:row>
      <xdr:rowOff>96932</xdr:rowOff>
    </xdr:from>
    <xdr:to>
      <xdr:col>6</xdr:col>
      <xdr:colOff>3776382</xdr:colOff>
      <xdr:row>15</xdr:row>
      <xdr:rowOff>123825</xdr:rowOff>
    </xdr:to>
    <xdr:sp macro="" textlink="">
      <xdr:nvSpPr>
        <xdr:cNvPr id="6" name="Tekstvak 5">
          <a:extLst>
            <a:ext uri="{FF2B5EF4-FFF2-40B4-BE49-F238E27FC236}">
              <a16:creationId xmlns:a16="http://schemas.microsoft.com/office/drawing/2014/main" id="{00000000-0008-0000-0400-000006000000}"/>
            </a:ext>
          </a:extLst>
        </xdr:cNvPr>
        <xdr:cNvSpPr txBox="1"/>
      </xdr:nvSpPr>
      <xdr:spPr>
        <a:xfrm>
          <a:off x="7458075" y="1620932"/>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6</xdr:col>
      <xdr:colOff>22412</xdr:colOff>
      <xdr:row>6</xdr:row>
      <xdr:rowOff>0</xdr:rowOff>
    </xdr:from>
    <xdr:to>
      <xdr:col>6</xdr:col>
      <xdr:colOff>2166721</xdr:colOff>
      <xdr:row>8</xdr:row>
      <xdr:rowOff>114300</xdr:rowOff>
    </xdr:to>
    <xdr:pic>
      <xdr:nvPicPr>
        <xdr:cNvPr id="7" name="Afbeelding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7480487" y="1038225"/>
          <a:ext cx="2144309" cy="4381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152400</xdr:colOff>
      <xdr:row>5</xdr:row>
      <xdr:rowOff>114300</xdr:rowOff>
    </xdr:from>
    <xdr:to>
      <xdr:col>6</xdr:col>
      <xdr:colOff>390525</xdr:colOff>
      <xdr:row>32</xdr:row>
      <xdr:rowOff>38100</xdr:rowOff>
    </xdr:to>
    <xdr:graphicFrame macro="">
      <xdr:nvGraphicFramePr>
        <xdr:cNvPr id="1612105" name="Grafiek 3">
          <a:extLst>
            <a:ext uri="{FF2B5EF4-FFF2-40B4-BE49-F238E27FC236}">
              <a16:creationId xmlns:a16="http://schemas.microsoft.com/office/drawing/2014/main" id="{00000000-0008-0000-0500-0000499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600075</xdr:colOff>
      <xdr:row>9</xdr:row>
      <xdr:rowOff>20732</xdr:rowOff>
    </xdr:from>
    <xdr:to>
      <xdr:col>7</xdr:col>
      <xdr:colOff>3766857</xdr:colOff>
      <xdr:row>15</xdr:row>
      <xdr:rowOff>47625</xdr:rowOff>
    </xdr:to>
    <xdr:sp macro="" textlink="">
      <xdr:nvSpPr>
        <xdr:cNvPr id="6" name="Tekstvak 5">
          <a:extLst>
            <a:ext uri="{FF2B5EF4-FFF2-40B4-BE49-F238E27FC236}">
              <a16:creationId xmlns:a16="http://schemas.microsoft.com/office/drawing/2014/main" id="{00000000-0008-0000-0500-000006000000}"/>
            </a:ext>
          </a:extLst>
        </xdr:cNvPr>
        <xdr:cNvSpPr txBox="1"/>
      </xdr:nvSpPr>
      <xdr:spPr>
        <a:xfrm>
          <a:off x="8058150" y="1544732"/>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7</xdr:col>
      <xdr:colOff>12887</xdr:colOff>
      <xdr:row>5</xdr:row>
      <xdr:rowOff>85725</xdr:rowOff>
    </xdr:from>
    <xdr:to>
      <xdr:col>7</xdr:col>
      <xdr:colOff>2157196</xdr:colOff>
      <xdr:row>8</xdr:row>
      <xdr:rowOff>38100</xdr:rowOff>
    </xdr:to>
    <xdr:pic>
      <xdr:nvPicPr>
        <xdr:cNvPr id="7" name="Afbeelding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8080562" y="962025"/>
          <a:ext cx="2144309" cy="438150"/>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18"/>
  <sheetViews>
    <sheetView tabSelected="1" topLeftCell="B1" zoomScaleNormal="100" workbookViewId="0">
      <pane ySplit="6" topLeftCell="A8" activePane="bottomLeft" state="frozen"/>
      <selection pane="bottomLeft" activeCell="H12" sqref="H12"/>
      <selection activeCell="C34" sqref="C34"/>
    </sheetView>
  </sheetViews>
  <sheetFormatPr defaultColWidth="0" defaultRowHeight="0" customHeight="1" zeroHeight="1"/>
  <cols>
    <col min="1" max="1" width="6.140625" style="12" hidden="1" customWidth="1"/>
    <col min="2" max="2" width="10.7109375" style="28" customWidth="1"/>
    <col min="3" max="3" width="15.85546875" style="29" customWidth="1"/>
    <col min="4" max="4" width="14.28515625" style="29" customWidth="1"/>
    <col min="5" max="5" width="12.42578125" style="29" customWidth="1"/>
    <col min="6" max="6" width="16.28515625" style="29" bestFit="1" customWidth="1"/>
    <col min="7" max="7" width="15.5703125" style="29" hidden="1" customWidth="1"/>
    <col min="8" max="8" width="24.7109375" style="29" customWidth="1"/>
    <col min="9" max="10" width="10.85546875" style="13" customWidth="1"/>
    <col min="11" max="11" width="64.7109375" style="13" customWidth="1"/>
    <col min="12" max="12" width="0.85546875" style="14" customWidth="1"/>
    <col min="13" max="13" width="9.140625" style="14" hidden="1" customWidth="1"/>
    <col min="14" max="27" width="0" style="14" hidden="1" customWidth="1"/>
    <col min="28" max="16384" width="9.140625" style="14" hidden="1"/>
  </cols>
  <sheetData>
    <row r="1" spans="1:13" s="13" customFormat="1" ht="48.75" customHeight="1">
      <c r="A1" s="12"/>
      <c r="B1" s="60" t="s">
        <v>0</v>
      </c>
      <c r="C1" s="60"/>
      <c r="D1" s="60"/>
      <c r="E1" s="60"/>
      <c r="F1" s="14"/>
      <c r="G1" s="14"/>
      <c r="H1" s="14"/>
      <c r="I1" s="14"/>
      <c r="J1" s="14"/>
      <c r="K1" s="62"/>
      <c r="L1" s="62"/>
      <c r="M1" s="62"/>
    </row>
    <row r="2" spans="1:13" s="13" customFormat="1" ht="12.75">
      <c r="A2" s="12"/>
      <c r="B2" s="15"/>
      <c r="C2" s="16"/>
      <c r="D2" s="16"/>
      <c r="E2" s="16"/>
      <c r="F2" s="16"/>
      <c r="G2" s="16"/>
      <c r="H2" s="16"/>
      <c r="I2" s="17"/>
      <c r="J2" s="17"/>
      <c r="K2" s="62"/>
      <c r="L2" s="62"/>
      <c r="M2" s="62"/>
    </row>
    <row r="3" spans="1:13" s="13" customFormat="1" ht="12.75">
      <c r="A3" s="12"/>
      <c r="B3" s="63" t="s">
        <v>1</v>
      </c>
      <c r="C3" s="64"/>
      <c r="D3" s="64"/>
      <c r="E3" s="64"/>
      <c r="F3" s="59"/>
      <c r="G3" s="59"/>
      <c r="H3" s="59"/>
      <c r="I3" s="17"/>
      <c r="J3" s="17"/>
      <c r="K3" s="18"/>
      <c r="L3" s="18"/>
      <c r="M3" s="18"/>
    </row>
    <row r="4" spans="1:13" s="13" customFormat="1" ht="12.75">
      <c r="A4" s="12"/>
      <c r="B4" s="59" t="s">
        <v>2</v>
      </c>
      <c r="C4" s="16"/>
      <c r="D4" s="16"/>
      <c r="E4" s="16"/>
      <c r="F4" s="16"/>
      <c r="G4" s="16"/>
      <c r="H4" s="16"/>
      <c r="I4" s="17"/>
      <c r="J4" s="17"/>
      <c r="K4" s="5"/>
      <c r="L4" s="19"/>
      <c r="M4" s="19"/>
    </row>
    <row r="5" spans="1:13" s="13" customFormat="1" ht="12.75">
      <c r="A5" s="12"/>
      <c r="B5" s="59"/>
      <c r="C5" s="22"/>
      <c r="D5" s="22"/>
      <c r="E5" s="22"/>
      <c r="F5" s="61" t="s">
        <v>3</v>
      </c>
      <c r="G5" s="61"/>
      <c r="H5" s="61"/>
      <c r="I5" s="17"/>
      <c r="J5" s="17"/>
      <c r="K5" s="20"/>
      <c r="L5" s="17"/>
      <c r="M5" s="17"/>
    </row>
    <row r="6" spans="1:13" s="13" customFormat="1" ht="12.75">
      <c r="A6" s="12"/>
      <c r="B6" s="23" t="s">
        <v>4</v>
      </c>
      <c r="C6" s="57" t="s">
        <v>5</v>
      </c>
      <c r="D6" s="57" t="s">
        <v>6</v>
      </c>
      <c r="E6" s="57" t="s">
        <v>7</v>
      </c>
      <c r="F6" s="24" t="s">
        <v>8</v>
      </c>
      <c r="G6" s="24" t="s">
        <v>9</v>
      </c>
      <c r="H6" s="57" t="s">
        <v>10</v>
      </c>
      <c r="I6" s="17"/>
      <c r="J6" s="17"/>
      <c r="K6" s="20"/>
      <c r="L6" s="17"/>
      <c r="M6" s="17"/>
    </row>
    <row r="7" spans="1:13" s="13" customFormat="1" ht="12.75" customHeight="1">
      <c r="A7" s="12">
        <v>1</v>
      </c>
      <c r="B7" s="35">
        <v>43831</v>
      </c>
      <c r="C7" s="2">
        <f>IF(E7&gt;0,A7,"")</f>
        <v>1</v>
      </c>
      <c r="D7" s="25">
        <v>151.47</v>
      </c>
      <c r="E7" s="11">
        <v>127.57</v>
      </c>
      <c r="F7" s="27">
        <f>IF(E7="","",AVERAGE(E7:E7))</f>
        <v>127.57</v>
      </c>
      <c r="G7" s="27">
        <f>IF(E7="","",(AVERAGE(E7:E7)))</f>
        <v>127.57</v>
      </c>
      <c r="H7" s="27">
        <f>IF(E7="","",AVERAGE($E$7:E7))</f>
        <v>127.57</v>
      </c>
      <c r="I7" s="17"/>
      <c r="J7" s="17"/>
      <c r="L7" s="17"/>
      <c r="M7" s="17"/>
    </row>
    <row r="8" spans="1:13" s="13" customFormat="1" ht="12.75">
      <c r="A8" s="12">
        <v>1</v>
      </c>
      <c r="B8" s="35">
        <v>43832</v>
      </c>
      <c r="C8" s="2">
        <f t="shared" ref="C8:C71" si="0">IF(E8&gt;0,A8,"")</f>
        <v>1</v>
      </c>
      <c r="D8" s="25">
        <v>151.47</v>
      </c>
      <c r="E8" s="11">
        <v>127.57</v>
      </c>
      <c r="F8" s="27">
        <f>IF(E8="","",AVERAGE(E7:E8))</f>
        <v>127.57</v>
      </c>
      <c r="G8" s="27">
        <f>IF(F7="","",(AVERAGE(E7:E8)))</f>
        <v>127.57</v>
      </c>
      <c r="H8" s="27">
        <f>IF(E8="","",AVERAGE($E$7:E8))</f>
        <v>127.57</v>
      </c>
      <c r="I8" s="14"/>
      <c r="J8" s="14"/>
      <c r="K8" s="14"/>
      <c r="L8" s="14"/>
      <c r="M8" s="14"/>
    </row>
    <row r="9" spans="1:13" s="13" customFormat="1" ht="12.75">
      <c r="A9" s="12">
        <v>1</v>
      </c>
      <c r="B9" s="35">
        <v>43833</v>
      </c>
      <c r="C9" s="2">
        <f t="shared" si="0"/>
        <v>1</v>
      </c>
      <c r="D9" s="25">
        <v>151.47</v>
      </c>
      <c r="E9" s="11">
        <v>127.57</v>
      </c>
      <c r="F9" s="27">
        <f>IF(E9="","",AVERAGE(E7:E9))</f>
        <v>127.57</v>
      </c>
      <c r="G9" s="27">
        <f>IF(F7="","",(AVERAGE(E7:E9)))</f>
        <v>127.57</v>
      </c>
      <c r="H9" s="27">
        <f>IF(E9="","",AVERAGE($E$7:E9))</f>
        <v>127.57</v>
      </c>
      <c r="I9" s="14"/>
      <c r="J9" s="14"/>
      <c r="K9" s="14"/>
      <c r="L9" s="14"/>
      <c r="M9" s="14"/>
    </row>
    <row r="10" spans="1:13" s="13" customFormat="1" ht="12.75" customHeight="1">
      <c r="A10" s="12">
        <v>1</v>
      </c>
      <c r="B10" s="35">
        <v>43834</v>
      </c>
      <c r="C10" s="2">
        <f t="shared" si="0"/>
        <v>1</v>
      </c>
      <c r="D10" s="25">
        <v>153.12</v>
      </c>
      <c r="E10" s="11">
        <v>129.22</v>
      </c>
      <c r="F10" s="27">
        <f>IF(E10="","",AVERAGE(E7:E10))</f>
        <v>127.98249999999999</v>
      </c>
      <c r="G10" s="27">
        <f>IF(F7="","",(AVERAGE(E7:E10)))</f>
        <v>127.98249999999999</v>
      </c>
      <c r="H10" s="27">
        <f>IF(E10="","",AVERAGE($E$7:E10))</f>
        <v>127.98249999999999</v>
      </c>
      <c r="I10" s="14"/>
      <c r="J10" s="14"/>
      <c r="K10" s="14"/>
      <c r="L10" s="14"/>
      <c r="M10" s="14"/>
    </row>
    <row r="11" spans="1:13" s="13" customFormat="1" ht="12.75">
      <c r="A11" s="12">
        <v>1</v>
      </c>
      <c r="B11" s="35">
        <v>43835</v>
      </c>
      <c r="C11" s="2">
        <f t="shared" si="0"/>
        <v>1</v>
      </c>
      <c r="D11" s="25">
        <v>153.12</v>
      </c>
      <c r="E11" s="11">
        <v>129.22</v>
      </c>
      <c r="F11" s="27">
        <f>IF(E11="","",AVERAGE(E7:E11))</f>
        <v>128.22999999999999</v>
      </c>
      <c r="G11" s="27">
        <f>IF(F7="","",(AVERAGE(E7:E11)))</f>
        <v>128.22999999999999</v>
      </c>
      <c r="H11" s="27">
        <f>IF(E11="","",AVERAGE($E$7:E11))</f>
        <v>128.22999999999999</v>
      </c>
      <c r="I11" s="14"/>
      <c r="J11" s="14"/>
      <c r="K11" s="14"/>
      <c r="L11" s="14"/>
      <c r="M11" s="14"/>
    </row>
    <row r="12" spans="1:13" s="13" customFormat="1" ht="12.75">
      <c r="A12" s="12">
        <v>2</v>
      </c>
      <c r="B12" s="35">
        <v>43836</v>
      </c>
      <c r="C12" s="2">
        <f t="shared" si="0"/>
        <v>2</v>
      </c>
      <c r="D12" s="25">
        <v>153.12</v>
      </c>
      <c r="E12" s="11">
        <v>129.22</v>
      </c>
      <c r="F12" s="27">
        <f>IF(E12="","",AVERAGE(E12:E12))</f>
        <v>129.22</v>
      </c>
      <c r="G12" s="27">
        <f>IF(E12="","",(AVERAGE(E12:E12)))</f>
        <v>129.22</v>
      </c>
      <c r="H12" s="27">
        <f>IF(E12="","",AVERAGE($E$7:E12))</f>
        <v>128.39500000000001</v>
      </c>
      <c r="I12" s="14"/>
      <c r="J12" s="14"/>
      <c r="K12" s="14"/>
      <c r="L12" s="14"/>
      <c r="M12" s="14"/>
    </row>
    <row r="13" spans="1:13" s="13" customFormat="1" ht="12.75">
      <c r="A13" s="12">
        <v>2</v>
      </c>
      <c r="B13" s="35">
        <v>43837</v>
      </c>
      <c r="C13" s="2">
        <f t="shared" si="0"/>
        <v>2</v>
      </c>
      <c r="D13" s="25">
        <v>153.12</v>
      </c>
      <c r="E13" s="11">
        <v>128.4</v>
      </c>
      <c r="F13" s="27">
        <f>IF(E13="","",AVERAGE(E12:E13))</f>
        <v>128.81</v>
      </c>
      <c r="G13" s="27">
        <f>IF(F12="","",(AVERAGE(E12:E13)))</f>
        <v>128.81</v>
      </c>
      <c r="H13" s="27">
        <f>IF(E13="","",AVERAGE($E$7:E13))</f>
        <v>128.39571428571429</v>
      </c>
      <c r="I13" s="14"/>
      <c r="J13" s="14"/>
      <c r="K13" s="14"/>
      <c r="L13" s="14"/>
      <c r="M13" s="14"/>
    </row>
    <row r="14" spans="1:13" s="13" customFormat="1" ht="12.75">
      <c r="A14" s="12">
        <v>2</v>
      </c>
      <c r="B14" s="35">
        <v>43838</v>
      </c>
      <c r="C14" s="2">
        <f t="shared" si="0"/>
        <v>2</v>
      </c>
      <c r="D14" s="25">
        <v>152.30000000000001</v>
      </c>
      <c r="E14" s="11">
        <v>128.4</v>
      </c>
      <c r="F14" s="27">
        <f>IF(E14="","",AVERAGE(E12:E14))</f>
        <v>128.67333333333332</v>
      </c>
      <c r="G14" s="27">
        <f>IF(F12="","",(AVERAGE(E12:E14)))</f>
        <v>128.67333333333332</v>
      </c>
      <c r="H14" s="27">
        <f>IF(E14="","",AVERAGE($E$7:E14))</f>
        <v>128.39625000000001</v>
      </c>
      <c r="I14" s="14"/>
      <c r="J14" s="14"/>
      <c r="K14" s="14"/>
      <c r="L14" s="14"/>
      <c r="M14" s="14"/>
    </row>
    <row r="15" spans="1:13" s="13" customFormat="1" ht="12.75">
      <c r="A15" s="12">
        <v>2</v>
      </c>
      <c r="B15" s="35">
        <v>43839</v>
      </c>
      <c r="C15" s="2">
        <f t="shared" si="0"/>
        <v>2</v>
      </c>
      <c r="D15" s="25">
        <v>152.30000000000001</v>
      </c>
      <c r="E15" s="11">
        <v>127.57</v>
      </c>
      <c r="F15" s="27">
        <f>IF(E15="","",AVERAGE(E12:E15))</f>
        <v>128.39749999999998</v>
      </c>
      <c r="G15" s="27">
        <f>IF(F12="","",(AVERAGE(E12:E15)))</f>
        <v>128.39749999999998</v>
      </c>
      <c r="H15" s="27">
        <f>IF(E15="","",AVERAGE($E$7:E15))</f>
        <v>128.30444444444444</v>
      </c>
      <c r="I15" s="14"/>
      <c r="J15" s="14"/>
      <c r="K15" s="14"/>
      <c r="L15" s="14"/>
      <c r="M15" s="14"/>
    </row>
    <row r="16" spans="1:13" s="13" customFormat="1" ht="12.75">
      <c r="A16" s="12">
        <v>2</v>
      </c>
      <c r="B16" s="35">
        <v>43840</v>
      </c>
      <c r="C16" s="2">
        <f t="shared" si="0"/>
        <v>2</v>
      </c>
      <c r="D16" s="25">
        <v>151.47</v>
      </c>
      <c r="E16" s="11">
        <v>127.57</v>
      </c>
      <c r="F16" s="27">
        <f>IF(E16="","",AVERAGE(E12:E16))</f>
        <v>128.23199999999997</v>
      </c>
      <c r="G16" s="27">
        <f>IF(F12="","",(AVERAGE(E12:E16)))</f>
        <v>128.23199999999997</v>
      </c>
      <c r="H16" s="27">
        <f>IF(E16="","",AVERAGE($E$7:E16))</f>
        <v>128.23099999999999</v>
      </c>
      <c r="I16" s="14"/>
      <c r="J16" s="14"/>
      <c r="K16" s="14"/>
      <c r="L16" s="14"/>
      <c r="M16" s="14"/>
    </row>
    <row r="17" spans="1:13" s="13" customFormat="1" ht="12.75">
      <c r="A17" s="12">
        <v>2</v>
      </c>
      <c r="B17" s="35">
        <v>43841</v>
      </c>
      <c r="C17" s="2">
        <f t="shared" si="0"/>
        <v>2</v>
      </c>
      <c r="D17" s="25">
        <v>151.47</v>
      </c>
      <c r="E17" s="11">
        <v>126.74</v>
      </c>
      <c r="F17" s="27">
        <f>IF(E17="","",AVERAGE(E12:E17))</f>
        <v>127.98333333333331</v>
      </c>
      <c r="G17" s="27">
        <f>IF(F12="","",(AVERAGE(E12:E17)))</f>
        <v>127.98333333333331</v>
      </c>
      <c r="H17" s="27">
        <f>IF(E17="","",AVERAGE($E$7:E17))</f>
        <v>128.09545454545454</v>
      </c>
      <c r="I17" s="14"/>
      <c r="J17" s="14"/>
      <c r="K17" s="14"/>
      <c r="L17" s="14"/>
      <c r="M17" s="14"/>
    </row>
    <row r="18" spans="1:13" s="13" customFormat="1" ht="12.75">
      <c r="A18" s="12">
        <v>2</v>
      </c>
      <c r="B18" s="35">
        <v>43842</v>
      </c>
      <c r="C18" s="2">
        <f t="shared" si="0"/>
        <v>2</v>
      </c>
      <c r="D18" s="25">
        <v>151.47</v>
      </c>
      <c r="E18" s="11">
        <v>126.74</v>
      </c>
      <c r="F18" s="27">
        <f>IF(E18="","",AVERAGE(E12:E18))</f>
        <v>127.80571428571427</v>
      </c>
      <c r="G18" s="27">
        <f>IF(F12="","",(AVERAGE(E12:E18)))</f>
        <v>127.80571428571427</v>
      </c>
      <c r="H18" s="27">
        <f>IF(E18="","",AVERAGE($E$7:E18))</f>
        <v>127.9825</v>
      </c>
      <c r="I18" s="14"/>
      <c r="J18" s="14"/>
      <c r="K18" s="14"/>
      <c r="L18" s="14"/>
      <c r="M18" s="14"/>
    </row>
    <row r="19" spans="1:13" s="13" customFormat="1" ht="12.75">
      <c r="A19" s="12">
        <v>3</v>
      </c>
      <c r="B19" s="35">
        <v>43843</v>
      </c>
      <c r="C19" s="2">
        <f t="shared" si="0"/>
        <v>3</v>
      </c>
      <c r="D19" s="25">
        <v>151.47</v>
      </c>
      <c r="E19" s="11">
        <v>126.74</v>
      </c>
      <c r="F19" s="27">
        <f>IF(E19="","",AVERAGE(E19:E19))</f>
        <v>126.74</v>
      </c>
      <c r="G19" s="27">
        <f>IF(E19="","",(AVERAGE(E19:E19)))</f>
        <v>126.74</v>
      </c>
      <c r="H19" s="27">
        <f>IF(E19="","",AVERAGE($E$7:E19))</f>
        <v>127.88692307692307</v>
      </c>
      <c r="I19" s="14"/>
      <c r="J19" s="14"/>
      <c r="K19" s="14"/>
      <c r="L19" s="14"/>
      <c r="M19" s="14"/>
    </row>
    <row r="20" spans="1:13" s="13" customFormat="1" ht="12.75">
      <c r="A20" s="12">
        <v>3</v>
      </c>
      <c r="B20" s="35">
        <v>43844</v>
      </c>
      <c r="C20" s="2">
        <f t="shared" si="0"/>
        <v>3</v>
      </c>
      <c r="D20" s="25">
        <v>151.47</v>
      </c>
      <c r="E20" s="11">
        <v>126.74</v>
      </c>
      <c r="F20" s="27">
        <f>IF(E20="","",AVERAGE(E19:E20))</f>
        <v>126.74</v>
      </c>
      <c r="G20" s="27">
        <f>IF(F19="","",(AVERAGE(E19:E20)))</f>
        <v>126.74</v>
      </c>
      <c r="H20" s="27">
        <f>IF(E20="","",AVERAGE($E$7:E20))</f>
        <v>127.80499999999999</v>
      </c>
      <c r="I20" s="14"/>
      <c r="J20" s="14"/>
      <c r="K20" s="14"/>
      <c r="L20" s="14"/>
      <c r="M20" s="14"/>
    </row>
    <row r="21" spans="1:13" s="13" customFormat="1" ht="12.75">
      <c r="A21" s="12">
        <v>3</v>
      </c>
      <c r="B21" s="35">
        <v>43845</v>
      </c>
      <c r="C21" s="2">
        <f t="shared" si="0"/>
        <v>3</v>
      </c>
      <c r="D21" s="26">
        <v>150.63999999999999</v>
      </c>
      <c r="E21" s="11">
        <v>125.92</v>
      </c>
      <c r="F21" s="27">
        <f>IF(E21="","",AVERAGE(E19:E21))</f>
        <v>126.46666666666665</v>
      </c>
      <c r="G21" s="27">
        <f>IF(F19="","",(AVERAGE(E19:E21)))</f>
        <v>126.46666666666665</v>
      </c>
      <c r="H21" s="27">
        <f>IF(E21="","",AVERAGE($E$7:E21))</f>
        <v>127.67933333333333</v>
      </c>
      <c r="I21" s="14"/>
      <c r="J21" s="14"/>
      <c r="K21" s="14"/>
      <c r="L21" s="14"/>
      <c r="M21" s="14"/>
    </row>
    <row r="22" spans="1:13" s="13" customFormat="1" ht="12.75">
      <c r="A22" s="12">
        <v>3</v>
      </c>
      <c r="B22" s="35">
        <v>43846</v>
      </c>
      <c r="C22" s="2">
        <f t="shared" si="0"/>
        <v>3</v>
      </c>
      <c r="D22" s="26">
        <v>150.63999999999999</v>
      </c>
      <c r="E22" s="11">
        <v>125.09</v>
      </c>
      <c r="F22" s="27">
        <f>IF(E22="","",AVERAGE(E19:E22))</f>
        <v>126.1225</v>
      </c>
      <c r="G22" s="27">
        <f>IF(F19="","",(AVERAGE(E19:E22)))</f>
        <v>126.1225</v>
      </c>
      <c r="H22" s="27">
        <f>IF(E22="","",AVERAGE($E$7:E22))</f>
        <v>127.5175</v>
      </c>
      <c r="I22" s="14"/>
      <c r="J22" s="14"/>
      <c r="K22" s="14"/>
      <c r="L22" s="14"/>
      <c r="M22" s="14"/>
    </row>
    <row r="23" spans="1:13" s="13" customFormat="1" ht="12.75">
      <c r="A23" s="12">
        <v>3</v>
      </c>
      <c r="B23" s="35">
        <v>43847</v>
      </c>
      <c r="C23" s="2">
        <f t="shared" si="0"/>
        <v>3</v>
      </c>
      <c r="D23" s="26">
        <v>150.63999999999999</v>
      </c>
      <c r="E23" s="11">
        <v>125.09</v>
      </c>
      <c r="F23" s="27">
        <f>IF(E23="","",AVERAGE(E19:E23))</f>
        <v>125.91600000000001</v>
      </c>
      <c r="G23" s="27">
        <f>IF(F19="","",(AVERAGE(E19:E23)))</f>
        <v>125.91600000000001</v>
      </c>
      <c r="H23" s="27">
        <f>IF(E23="","",AVERAGE($E$7:E23))</f>
        <v>127.37470588235294</v>
      </c>
      <c r="I23" s="14"/>
      <c r="J23" s="14"/>
      <c r="K23" s="14"/>
      <c r="L23" s="14"/>
      <c r="M23" s="14"/>
    </row>
    <row r="24" spans="1:13" s="13" customFormat="1" ht="12.75">
      <c r="A24" s="12">
        <v>3</v>
      </c>
      <c r="B24" s="35">
        <v>43848</v>
      </c>
      <c r="C24" s="2">
        <f t="shared" si="0"/>
        <v>3</v>
      </c>
      <c r="D24" s="26">
        <v>150.63999999999999</v>
      </c>
      <c r="E24" s="11">
        <v>125.09</v>
      </c>
      <c r="F24" s="27">
        <f>IF(E24="","",AVERAGE(E19:E24))</f>
        <v>125.77833333333335</v>
      </c>
      <c r="G24" s="27">
        <f>IF(F19="","",(AVERAGE(E19:E24)))</f>
        <v>125.77833333333335</v>
      </c>
      <c r="H24" s="27">
        <f>IF(E24="","",AVERAGE($E$7:E24))</f>
        <v>127.24777777777778</v>
      </c>
      <c r="I24" s="14"/>
      <c r="J24" s="14"/>
      <c r="K24" s="14"/>
      <c r="L24" s="14"/>
      <c r="M24" s="14"/>
    </row>
    <row r="25" spans="1:13" s="13" customFormat="1" ht="12.75">
      <c r="A25" s="12">
        <v>3</v>
      </c>
      <c r="B25" s="35">
        <v>43849</v>
      </c>
      <c r="C25" s="2">
        <f t="shared" si="0"/>
        <v>3</v>
      </c>
      <c r="D25" s="26">
        <v>150.63999999999999</v>
      </c>
      <c r="E25" s="11">
        <v>125.09</v>
      </c>
      <c r="F25" s="27">
        <f>IF(E25="","",AVERAGE(E19:E25))</f>
        <v>125.68000000000002</v>
      </c>
      <c r="G25" s="27">
        <f>IF(F19="","",(AVERAGE(E19:E25)))</f>
        <v>125.68000000000002</v>
      </c>
      <c r="H25" s="27">
        <f>IF(E25="","",AVERAGE($E$7:E25))</f>
        <v>127.1342105263158</v>
      </c>
      <c r="I25" s="14"/>
      <c r="J25" s="14"/>
      <c r="K25" s="14"/>
      <c r="L25" s="14"/>
      <c r="M25" s="14"/>
    </row>
    <row r="26" spans="1:13" s="13" customFormat="1" ht="12.75">
      <c r="A26" s="12">
        <v>4</v>
      </c>
      <c r="B26" s="35">
        <v>43850</v>
      </c>
      <c r="C26" s="2">
        <f t="shared" si="0"/>
        <v>4</v>
      </c>
      <c r="D26" s="26">
        <v>150.63999999999999</v>
      </c>
      <c r="E26" s="11">
        <v>125.09</v>
      </c>
      <c r="F26" s="27">
        <f>IF(E26="","",AVERAGE(E26:E26))</f>
        <v>125.09</v>
      </c>
      <c r="G26" s="27">
        <f>IF(E26="","",(AVERAGE(E26:E26)))</f>
        <v>125.09</v>
      </c>
      <c r="H26" s="27">
        <f>IF(E26="","",AVERAGE($E$7:E26))</f>
        <v>127.03200000000001</v>
      </c>
      <c r="I26" s="14"/>
      <c r="J26" s="14"/>
      <c r="K26" s="14"/>
      <c r="L26" s="14"/>
      <c r="M26" s="14"/>
    </row>
    <row r="27" spans="1:13" s="13" customFormat="1" ht="12.75">
      <c r="A27" s="12">
        <v>4</v>
      </c>
      <c r="B27" s="35">
        <v>43851</v>
      </c>
      <c r="C27" s="2">
        <f t="shared" si="0"/>
        <v>4</v>
      </c>
      <c r="D27" s="26">
        <v>150.63999999999999</v>
      </c>
      <c r="E27" s="11">
        <v>125.09</v>
      </c>
      <c r="F27" s="27">
        <f>IF(E27="","",AVERAGE(E26:E27))</f>
        <v>125.09</v>
      </c>
      <c r="G27" s="27">
        <f>IF(F26="","",(AVERAGE(E26:E27)))</f>
        <v>125.09</v>
      </c>
      <c r="H27" s="27">
        <f>IF(E27="","",AVERAGE($E$7:E27))</f>
        <v>126.93952380952383</v>
      </c>
      <c r="I27" s="14"/>
      <c r="J27" s="14"/>
      <c r="K27" s="14"/>
      <c r="L27" s="14"/>
      <c r="M27" s="14"/>
    </row>
    <row r="28" spans="1:13" s="13" customFormat="1" ht="12.75">
      <c r="A28" s="12">
        <v>4</v>
      </c>
      <c r="B28" s="35">
        <v>43852</v>
      </c>
      <c r="C28" s="2">
        <f t="shared" si="0"/>
        <v>4</v>
      </c>
      <c r="D28" s="26">
        <v>150.63999999999999</v>
      </c>
      <c r="E28" s="11">
        <v>124.26</v>
      </c>
      <c r="F28" s="27">
        <f>IF(E28="","",AVERAGE(E26:E28))</f>
        <v>124.81333333333333</v>
      </c>
      <c r="G28" s="27">
        <f>IF(F26="","",(AVERAGE(E26:E28)))</f>
        <v>124.81333333333333</v>
      </c>
      <c r="H28" s="27">
        <f>IF(E28="","",AVERAGE($E$7:E28))</f>
        <v>126.81772727272731</v>
      </c>
      <c r="I28" s="14"/>
      <c r="J28" s="14"/>
      <c r="K28" s="14"/>
      <c r="L28" s="14"/>
      <c r="M28" s="14"/>
    </row>
    <row r="29" spans="1:13" s="13" customFormat="1" ht="12.75">
      <c r="A29" s="12">
        <v>4</v>
      </c>
      <c r="B29" s="35">
        <v>43853</v>
      </c>
      <c r="C29" s="2">
        <f t="shared" si="0"/>
        <v>4</v>
      </c>
      <c r="D29" s="26">
        <v>149.82</v>
      </c>
      <c r="E29" s="11">
        <v>124.26</v>
      </c>
      <c r="F29" s="27">
        <f>IF(E29="","",AVERAGE(E26:E29))</f>
        <v>124.675</v>
      </c>
      <c r="G29" s="27">
        <f>IF(F26="","",(AVERAGE(E26:E29)))</f>
        <v>124.675</v>
      </c>
      <c r="H29" s="27">
        <f>IF(E29="","",AVERAGE($E$7:E29))</f>
        <v>126.70652173913048</v>
      </c>
      <c r="I29" s="14"/>
      <c r="J29" s="14"/>
      <c r="K29" s="14"/>
      <c r="L29" s="14"/>
      <c r="M29" s="14"/>
    </row>
    <row r="30" spans="1:13" s="13" customFormat="1" ht="12.75">
      <c r="A30" s="12">
        <v>4</v>
      </c>
      <c r="B30" s="35">
        <v>43854</v>
      </c>
      <c r="C30" s="2">
        <f t="shared" si="0"/>
        <v>4</v>
      </c>
      <c r="D30" s="26">
        <v>149.82</v>
      </c>
      <c r="E30" s="11">
        <v>123.44</v>
      </c>
      <c r="F30" s="27">
        <f>IF(E30="","",AVERAGE(E26:E30))</f>
        <v>124.428</v>
      </c>
      <c r="G30" s="27">
        <f>IF(F26="","",(AVERAGE(E26:E30)))</f>
        <v>124.428</v>
      </c>
      <c r="H30" s="27">
        <f>IF(E30="","",AVERAGE($E$7:E30))</f>
        <v>126.5704166666667</v>
      </c>
      <c r="I30" s="14"/>
      <c r="J30" s="14"/>
      <c r="K30" s="14"/>
      <c r="L30" s="14"/>
      <c r="M30" s="14"/>
    </row>
    <row r="31" spans="1:13" s="13" customFormat="1" ht="12.75">
      <c r="A31" s="12">
        <v>4</v>
      </c>
      <c r="B31" s="35">
        <v>43855</v>
      </c>
      <c r="C31" s="2">
        <f t="shared" si="0"/>
        <v>4</v>
      </c>
      <c r="D31" s="26">
        <v>148.99</v>
      </c>
      <c r="E31" s="11">
        <v>122.61</v>
      </c>
      <c r="F31" s="27">
        <f>IF(E31="","",AVERAGE(E26:E31))</f>
        <v>124.125</v>
      </c>
      <c r="G31" s="27">
        <f>IF(F26="","",(AVERAGE(E26:E31)))</f>
        <v>124.125</v>
      </c>
      <c r="H31" s="27">
        <f>IF(E31="","",AVERAGE($E$7:E31))</f>
        <v>126.41200000000005</v>
      </c>
      <c r="I31" s="14"/>
      <c r="J31" s="14"/>
      <c r="K31" s="14"/>
      <c r="L31" s="14"/>
      <c r="M31" s="14"/>
    </row>
    <row r="32" spans="1:13" s="13" customFormat="1" ht="12.75">
      <c r="A32" s="12">
        <v>4</v>
      </c>
      <c r="B32" s="35">
        <v>43856</v>
      </c>
      <c r="C32" s="2">
        <f t="shared" si="0"/>
        <v>4</v>
      </c>
      <c r="D32" s="26">
        <v>148.99</v>
      </c>
      <c r="E32" s="11">
        <v>122.61</v>
      </c>
      <c r="F32" s="27">
        <f>IF(E32="","",AVERAGE(E26:E32))</f>
        <v>123.90857142857143</v>
      </c>
      <c r="G32" s="27">
        <f>IF(F26="","",(AVERAGE(E26:E32)))</f>
        <v>123.90857142857143</v>
      </c>
      <c r="H32" s="27">
        <f>IF(E32="","",AVERAGE($E$7:E32))</f>
        <v>126.26576923076928</v>
      </c>
      <c r="I32" s="14"/>
      <c r="J32" s="14"/>
      <c r="K32" s="14"/>
      <c r="L32" s="14"/>
      <c r="M32" s="14"/>
    </row>
    <row r="33" spans="1:13" s="13" customFormat="1" ht="12.75">
      <c r="A33" s="12">
        <v>5</v>
      </c>
      <c r="B33" s="35">
        <v>43857</v>
      </c>
      <c r="C33" s="2">
        <f t="shared" si="0"/>
        <v>5</v>
      </c>
      <c r="D33" s="26">
        <v>148.99</v>
      </c>
      <c r="E33" s="11">
        <v>122.61</v>
      </c>
      <c r="F33" s="27">
        <f>IF(E33="","",AVERAGE(E33:E33))</f>
        <v>122.61</v>
      </c>
      <c r="G33" s="27">
        <f>IF(E33="","",(AVERAGE(E33:E33)))</f>
        <v>122.61</v>
      </c>
      <c r="H33" s="27">
        <f>IF(E33="","",AVERAGE($E$7:E33))</f>
        <v>126.13037037037041</v>
      </c>
      <c r="I33" s="14"/>
      <c r="J33" s="14"/>
      <c r="K33" s="14"/>
      <c r="L33" s="14"/>
      <c r="M33" s="14"/>
    </row>
    <row r="34" spans="1:13" s="13" customFormat="1" ht="12.75">
      <c r="A34" s="12">
        <v>5</v>
      </c>
      <c r="B34" s="35">
        <v>43858</v>
      </c>
      <c r="C34" s="2">
        <f t="shared" si="0"/>
        <v>5</v>
      </c>
      <c r="D34" s="26">
        <v>148.99</v>
      </c>
      <c r="E34" s="11">
        <v>122.61</v>
      </c>
      <c r="F34" s="27">
        <f>IF(E34="","",AVERAGE(E33:E34))</f>
        <v>122.61</v>
      </c>
      <c r="G34" s="27">
        <f>IF(F33="","",(AVERAGE(E33:E34)))</f>
        <v>122.61</v>
      </c>
      <c r="H34" s="27">
        <f>IF(E34="","",AVERAGE($E$7:E34))</f>
        <v>126.00464285714291</v>
      </c>
      <c r="I34" s="14"/>
      <c r="J34" s="14"/>
      <c r="K34" s="14"/>
      <c r="L34" s="14"/>
      <c r="M34" s="14"/>
    </row>
    <row r="35" spans="1:13" s="13" customFormat="1" ht="12.75">
      <c r="A35" s="12">
        <v>5</v>
      </c>
      <c r="B35" s="35">
        <v>43859</v>
      </c>
      <c r="C35" s="2">
        <f t="shared" si="0"/>
        <v>5</v>
      </c>
      <c r="D35" s="26">
        <v>148.16</v>
      </c>
      <c r="E35" s="11">
        <v>121.78</v>
      </c>
      <c r="F35" s="27">
        <f>IF(E35="","",AVERAGE(E33:E35))</f>
        <v>122.33333333333333</v>
      </c>
      <c r="G35" s="27">
        <f>IF(F33="","",(AVERAGE(E33:E35)))</f>
        <v>122.33333333333333</v>
      </c>
      <c r="H35" s="27">
        <f>IF(E35="","",AVERAGE($E$7:E35))</f>
        <v>125.85896551724144</v>
      </c>
      <c r="I35" s="14"/>
      <c r="J35" s="14"/>
      <c r="K35" s="14"/>
      <c r="L35" s="14"/>
      <c r="M35" s="14"/>
    </row>
    <row r="36" spans="1:13" s="13" customFormat="1" ht="12.75">
      <c r="A36" s="12">
        <v>5</v>
      </c>
      <c r="B36" s="35">
        <v>43860</v>
      </c>
      <c r="C36" s="2">
        <f t="shared" si="0"/>
        <v>5</v>
      </c>
      <c r="D36" s="26">
        <v>148.16</v>
      </c>
      <c r="E36" s="11">
        <v>121.78</v>
      </c>
      <c r="F36" s="27">
        <f>IF(E36="","",AVERAGE(E33:E36))</f>
        <v>122.19499999999999</v>
      </c>
      <c r="G36" s="27">
        <f>IF(F33="","",(AVERAGE(E33:E36)))</f>
        <v>122.19499999999999</v>
      </c>
      <c r="H36" s="27">
        <f>IF(E36="","",AVERAGE($E$7:E36))</f>
        <v>125.72300000000006</v>
      </c>
      <c r="I36" s="14"/>
      <c r="J36" s="14"/>
      <c r="K36" s="14"/>
      <c r="L36" s="14"/>
      <c r="M36" s="14"/>
    </row>
    <row r="37" spans="1:13" s="13" customFormat="1" ht="12.75">
      <c r="A37" s="12">
        <v>5</v>
      </c>
      <c r="B37" s="35">
        <v>43861</v>
      </c>
      <c r="C37" s="2">
        <f t="shared" si="0"/>
        <v>5</v>
      </c>
      <c r="D37" s="26">
        <v>148.16</v>
      </c>
      <c r="E37" s="11">
        <v>121.78</v>
      </c>
      <c r="F37" s="27">
        <f>IF(E37="","",AVERAGE(E33:E37))</f>
        <v>122.11199999999999</v>
      </c>
      <c r="G37" s="27">
        <f>IF(F33="","",(AVERAGE(E33:E37)))</f>
        <v>122.11199999999999</v>
      </c>
      <c r="H37" s="27">
        <f>IF(E37="","",AVERAGE($E$7:E37))</f>
        <v>125.59580645161297</v>
      </c>
      <c r="I37" s="14"/>
      <c r="J37" s="14"/>
      <c r="K37" s="14"/>
      <c r="L37" s="14"/>
      <c r="M37" s="14"/>
    </row>
    <row r="38" spans="1:13" s="13" customFormat="1" ht="12.75">
      <c r="A38" s="12">
        <v>5</v>
      </c>
      <c r="B38" s="35">
        <v>43862</v>
      </c>
      <c r="C38" s="2">
        <f t="shared" si="0"/>
        <v>5</v>
      </c>
      <c r="D38" s="26">
        <v>147.34</v>
      </c>
      <c r="E38" s="11">
        <v>120.96</v>
      </c>
      <c r="F38" s="27">
        <f>IF(E38="","",AVERAGE(E33:E38))</f>
        <v>121.92</v>
      </c>
      <c r="G38" s="27">
        <f>IF(F33="","",(AVERAGE(E33:E38)))</f>
        <v>121.92</v>
      </c>
      <c r="H38" s="27">
        <f>IF(E38="","",AVERAGE($E$7:E38))</f>
        <v>125.45093750000007</v>
      </c>
      <c r="I38" s="14"/>
      <c r="J38" s="14"/>
      <c r="K38" s="14"/>
      <c r="L38" s="14"/>
      <c r="M38" s="14"/>
    </row>
    <row r="39" spans="1:13" s="13" customFormat="1" ht="12.75">
      <c r="A39" s="12">
        <v>5</v>
      </c>
      <c r="B39" s="35">
        <v>43863</v>
      </c>
      <c r="C39" s="2">
        <f t="shared" si="0"/>
        <v>5</v>
      </c>
      <c r="D39" s="26">
        <v>147.34</v>
      </c>
      <c r="E39" s="11">
        <v>120.96</v>
      </c>
      <c r="F39" s="27">
        <f>IF(E39="","",AVERAGE(E33:E39))</f>
        <v>121.78285714285714</v>
      </c>
      <c r="G39" s="27">
        <f>IF(F33="","",(AVERAGE(E33:E39)))</f>
        <v>121.78285714285714</v>
      </c>
      <c r="H39" s="27">
        <f>IF(E39="","",AVERAGE($E$7:E39))</f>
        <v>125.31484848484855</v>
      </c>
      <c r="I39" s="14"/>
      <c r="J39" s="14"/>
      <c r="K39" s="14"/>
      <c r="L39" s="14"/>
      <c r="M39" s="14"/>
    </row>
    <row r="40" spans="1:13" s="13" customFormat="1" ht="12.75">
      <c r="A40" s="12">
        <v>6</v>
      </c>
      <c r="B40" s="35">
        <v>43864</v>
      </c>
      <c r="C40" s="2">
        <f t="shared" si="0"/>
        <v>6</v>
      </c>
      <c r="D40" s="26">
        <v>147.34</v>
      </c>
      <c r="E40" s="11">
        <v>120.96</v>
      </c>
      <c r="F40" s="27">
        <f>IF(E40="","",AVERAGE(E40:E40))</f>
        <v>120.96</v>
      </c>
      <c r="G40" s="27">
        <f>IF(E40="","",(AVERAGE(E40:E40)))</f>
        <v>120.96</v>
      </c>
      <c r="H40" s="27">
        <f>IF(E40="","",AVERAGE($E$7:E40))</f>
        <v>125.18676470588241</v>
      </c>
      <c r="I40" s="14"/>
      <c r="J40" s="14"/>
      <c r="K40" s="14"/>
      <c r="L40" s="14"/>
      <c r="M40" s="14"/>
    </row>
    <row r="41" spans="1:13" s="13" customFormat="1" ht="12.75">
      <c r="A41" s="12">
        <v>6</v>
      </c>
      <c r="B41" s="35">
        <v>43865</v>
      </c>
      <c r="C41" s="2">
        <f t="shared" si="0"/>
        <v>6</v>
      </c>
      <c r="D41" s="26">
        <v>147.34</v>
      </c>
      <c r="E41" s="11">
        <v>120.96</v>
      </c>
      <c r="F41" s="27">
        <f>IF(E41="","",AVERAGE(E40:E41))</f>
        <v>120.96</v>
      </c>
      <c r="G41" s="27">
        <f>IF(F40="","",(AVERAGE(E40:E41)))</f>
        <v>120.96</v>
      </c>
      <c r="H41" s="27">
        <f>IF(E41="","",AVERAGE($E$7:E41))</f>
        <v>125.06600000000006</v>
      </c>
      <c r="I41" s="14"/>
      <c r="J41" s="14"/>
      <c r="K41" s="14"/>
      <c r="L41" s="14"/>
      <c r="M41" s="14"/>
    </row>
    <row r="42" spans="1:13" s="13" customFormat="1" ht="12.75">
      <c r="A42" s="12">
        <v>6</v>
      </c>
      <c r="B42" s="35">
        <v>43866</v>
      </c>
      <c r="C42" s="2">
        <f t="shared" si="0"/>
        <v>6</v>
      </c>
      <c r="D42" s="26">
        <v>147.34</v>
      </c>
      <c r="E42" s="11">
        <v>120.13</v>
      </c>
      <c r="F42" s="27">
        <f>IF(E42="","",AVERAGE(E40:E42))</f>
        <v>120.68333333333332</v>
      </c>
      <c r="G42" s="27">
        <f>IF(F40="","",(AVERAGE(E40:E42)))</f>
        <v>120.68333333333332</v>
      </c>
      <c r="H42" s="27">
        <f>IF(E42="","",AVERAGE($E$7:E42))</f>
        <v>124.92888888888895</v>
      </c>
      <c r="I42" s="14"/>
      <c r="J42" s="14"/>
      <c r="K42" s="14"/>
      <c r="L42" s="14"/>
      <c r="M42" s="14"/>
    </row>
    <row r="43" spans="1:13" s="13" customFormat="1" ht="12.75">
      <c r="A43" s="12">
        <v>6</v>
      </c>
      <c r="B43" s="35">
        <v>43867</v>
      </c>
      <c r="C43" s="2">
        <f t="shared" si="0"/>
        <v>6</v>
      </c>
      <c r="D43" s="26">
        <v>147.34</v>
      </c>
      <c r="E43" s="11">
        <v>120.13</v>
      </c>
      <c r="F43" s="27">
        <f>IF(E43="","",AVERAGE(E40:E43))</f>
        <v>120.54499999999999</v>
      </c>
      <c r="G43" s="27">
        <f>IF(F40="","",(AVERAGE(E40:E43)))</f>
        <v>120.54499999999999</v>
      </c>
      <c r="H43" s="27">
        <f>IF(E43="","",AVERAGE($E$7:E43))</f>
        <v>124.79918918918925</v>
      </c>
      <c r="I43" s="14"/>
      <c r="J43" s="14"/>
      <c r="K43" s="14"/>
      <c r="L43" s="14"/>
      <c r="M43" s="14"/>
    </row>
    <row r="44" spans="1:13" s="13" customFormat="1" ht="12.75">
      <c r="A44" s="12">
        <v>6</v>
      </c>
      <c r="B44" s="35">
        <v>43868</v>
      </c>
      <c r="C44" s="2">
        <f t="shared" si="0"/>
        <v>6</v>
      </c>
      <c r="D44" s="26">
        <v>147.34</v>
      </c>
      <c r="E44" s="11">
        <v>120.13</v>
      </c>
      <c r="F44" s="27">
        <f>IF(E44="","",AVERAGE(E40:E44))</f>
        <v>120.46199999999999</v>
      </c>
      <c r="G44" s="27">
        <f>IF(F40="","",(AVERAGE(E40:E44)))</f>
        <v>120.46199999999999</v>
      </c>
      <c r="H44" s="27">
        <f>IF(E44="","",AVERAGE($E$7:E44))</f>
        <v>124.67631578947375</v>
      </c>
      <c r="I44" s="14"/>
      <c r="J44" s="14"/>
      <c r="K44" s="14"/>
      <c r="L44" s="14"/>
      <c r="M44" s="14"/>
    </row>
    <row r="45" spans="1:13" s="13" customFormat="1" ht="12.75">
      <c r="A45" s="12">
        <v>6</v>
      </c>
      <c r="B45" s="35">
        <v>43869</v>
      </c>
      <c r="C45" s="2">
        <f t="shared" si="0"/>
        <v>6</v>
      </c>
      <c r="D45" s="26">
        <v>147.34</v>
      </c>
      <c r="E45" s="11">
        <v>120.13</v>
      </c>
      <c r="F45" s="27">
        <f>IF(E45="","",AVERAGE(E40:E45))</f>
        <v>120.40666666666665</v>
      </c>
      <c r="G45" s="27">
        <f>IF(F40="","",(AVERAGE(E40:E45)))</f>
        <v>120.40666666666665</v>
      </c>
      <c r="H45" s="27">
        <f>IF(E45="","",AVERAGE($E$7:E45))</f>
        <v>124.55974358974366</v>
      </c>
      <c r="I45" s="14"/>
      <c r="J45" s="14"/>
      <c r="K45" s="14"/>
      <c r="L45" s="14"/>
      <c r="M45" s="14"/>
    </row>
    <row r="46" spans="1:13" s="13" customFormat="1" ht="12.75">
      <c r="A46" s="12">
        <v>6</v>
      </c>
      <c r="B46" s="35">
        <v>43870</v>
      </c>
      <c r="C46" s="2">
        <f t="shared" si="0"/>
        <v>6</v>
      </c>
      <c r="D46" s="26">
        <v>147.34</v>
      </c>
      <c r="E46" s="11">
        <v>120.13</v>
      </c>
      <c r="F46" s="27">
        <f>IF(E46="","",AVERAGE(E40:E46))</f>
        <v>120.36714285714285</v>
      </c>
      <c r="G46" s="27">
        <f>IF(F40="","",(AVERAGE(E40:E46)))</f>
        <v>120.36714285714285</v>
      </c>
      <c r="H46" s="27">
        <f>IF(E46="","",AVERAGE($E$7:E46))</f>
        <v>124.44900000000007</v>
      </c>
      <c r="I46" s="14"/>
      <c r="J46" s="14"/>
      <c r="K46" s="14"/>
      <c r="L46" s="14"/>
      <c r="M46" s="14"/>
    </row>
    <row r="47" spans="1:13" s="13" customFormat="1" ht="12.75">
      <c r="A47" s="12">
        <v>7</v>
      </c>
      <c r="B47" s="35">
        <v>43871</v>
      </c>
      <c r="C47" s="2">
        <f t="shared" si="0"/>
        <v>7</v>
      </c>
      <c r="D47" s="26">
        <v>147.34</v>
      </c>
      <c r="E47" s="11">
        <v>120.13</v>
      </c>
      <c r="F47" s="27">
        <f>IF(E47="","",AVERAGE(E47:E47))</f>
        <v>120.13</v>
      </c>
      <c r="G47" s="27">
        <f>IF(E47="","",(AVERAGE(E47:E47)))</f>
        <v>120.13</v>
      </c>
      <c r="H47" s="27">
        <f>IF(E47="","",AVERAGE($E$7:E47))</f>
        <v>124.34365853658544</v>
      </c>
      <c r="I47" s="14"/>
      <c r="J47" s="14"/>
      <c r="K47" s="14"/>
      <c r="L47" s="14"/>
      <c r="M47" s="14"/>
    </row>
    <row r="48" spans="1:13" s="13" customFormat="1" ht="12.75">
      <c r="A48" s="12">
        <v>7</v>
      </c>
      <c r="B48" s="35">
        <v>43872</v>
      </c>
      <c r="C48" s="2">
        <f t="shared" si="0"/>
        <v>7</v>
      </c>
      <c r="D48" s="26">
        <v>147.34</v>
      </c>
      <c r="E48" s="11">
        <v>119.31</v>
      </c>
      <c r="F48" s="27">
        <f>IF(E48="","",AVERAGE(E47:E48))</f>
        <v>119.72</v>
      </c>
      <c r="G48" s="27">
        <f>IF(F47="","",(AVERAGE(E47:E48)))</f>
        <v>119.72</v>
      </c>
      <c r="H48" s="27">
        <f>IF(E48="","",AVERAGE($E$7:E48))</f>
        <v>124.22380952380961</v>
      </c>
      <c r="I48" s="14"/>
      <c r="J48" s="14"/>
      <c r="K48" s="14"/>
      <c r="L48" s="14"/>
      <c r="M48" s="14"/>
    </row>
    <row r="49" spans="1:13" s="13" customFormat="1" ht="12.75">
      <c r="A49" s="12">
        <v>7</v>
      </c>
      <c r="B49" s="35">
        <v>43873</v>
      </c>
      <c r="C49" s="2">
        <f t="shared" si="0"/>
        <v>7</v>
      </c>
      <c r="D49" s="26">
        <v>146.51</v>
      </c>
      <c r="E49" s="11">
        <v>119.31</v>
      </c>
      <c r="F49" s="27">
        <f>IF(E49="","",AVERAGE(E47:E49))</f>
        <v>119.58333333333333</v>
      </c>
      <c r="G49" s="27">
        <f>IF(F47="","",(AVERAGE(E47:E49)))</f>
        <v>119.58333333333333</v>
      </c>
      <c r="H49" s="27">
        <f>IF(E49="","",AVERAGE($E$7:E49))</f>
        <v>124.10953488372101</v>
      </c>
      <c r="I49" s="14"/>
      <c r="J49" s="14"/>
      <c r="K49" s="14"/>
      <c r="L49" s="14"/>
      <c r="M49" s="14"/>
    </row>
    <row r="50" spans="1:13" s="13" customFormat="1" ht="12.75">
      <c r="A50" s="12">
        <v>7</v>
      </c>
      <c r="B50" s="35">
        <v>43874</v>
      </c>
      <c r="C50" s="2">
        <f t="shared" si="0"/>
        <v>7</v>
      </c>
      <c r="D50" s="26">
        <v>146.51</v>
      </c>
      <c r="E50" s="11">
        <v>119.31</v>
      </c>
      <c r="F50" s="27">
        <f>IF(E50="","",AVERAGE(E47:E50))</f>
        <v>119.515</v>
      </c>
      <c r="G50" s="27">
        <f>IF(F47="","",(AVERAGE(E47:E50)))</f>
        <v>119.515</v>
      </c>
      <c r="H50" s="27">
        <f>IF(E50="","",AVERAGE($E$7:E50))</f>
        <v>124.00045454545464</v>
      </c>
      <c r="I50" s="14"/>
      <c r="J50" s="14"/>
      <c r="K50" s="14"/>
      <c r="L50" s="14"/>
      <c r="M50" s="14"/>
    </row>
    <row r="51" spans="1:13" s="13" customFormat="1" ht="12.75">
      <c r="A51" s="12">
        <v>7</v>
      </c>
      <c r="B51" s="35">
        <v>43875</v>
      </c>
      <c r="C51" s="2">
        <f t="shared" si="0"/>
        <v>7</v>
      </c>
      <c r="D51" s="26">
        <v>147.34</v>
      </c>
      <c r="E51" s="11">
        <v>120.13</v>
      </c>
      <c r="F51" s="27">
        <f>IF(E51="","",AVERAGE(E47:E51))</f>
        <v>119.63800000000001</v>
      </c>
      <c r="G51" s="27">
        <f>IF(F47="","",(AVERAGE(E47:E51)))</f>
        <v>119.63800000000001</v>
      </c>
      <c r="H51" s="27">
        <f>IF(E51="","",AVERAGE($E$7:E51))</f>
        <v>123.91444444444454</v>
      </c>
      <c r="I51" s="14"/>
      <c r="J51" s="14"/>
      <c r="K51" s="14"/>
      <c r="L51" s="14"/>
      <c r="M51" s="14"/>
    </row>
    <row r="52" spans="1:13" s="13" customFormat="1" ht="12.75">
      <c r="A52" s="12">
        <v>7</v>
      </c>
      <c r="B52" s="35">
        <v>43876</v>
      </c>
      <c r="C52" s="2">
        <f t="shared" si="0"/>
        <v>7</v>
      </c>
      <c r="D52" s="26">
        <v>147.34</v>
      </c>
      <c r="E52" s="11">
        <v>120.96</v>
      </c>
      <c r="F52" s="27">
        <f>IF(E52="","",AVERAGE(E47:E52))</f>
        <v>119.85833333333335</v>
      </c>
      <c r="G52" s="27">
        <f>IF(F47="","",(AVERAGE(E47:E52)))</f>
        <v>119.85833333333335</v>
      </c>
      <c r="H52" s="27">
        <f>IF(E52="","",AVERAGE($E$7:E52))</f>
        <v>123.85021739130444</v>
      </c>
      <c r="I52" s="14"/>
      <c r="J52" s="14"/>
      <c r="K52" s="14"/>
      <c r="L52" s="14"/>
      <c r="M52" s="14"/>
    </row>
    <row r="53" spans="1:13" s="13" customFormat="1" ht="12.75">
      <c r="A53" s="12">
        <v>7</v>
      </c>
      <c r="B53" s="35">
        <v>43877</v>
      </c>
      <c r="C53" s="2">
        <f t="shared" si="0"/>
        <v>7</v>
      </c>
      <c r="D53" s="26">
        <v>147.34</v>
      </c>
      <c r="E53" s="11">
        <v>120.96</v>
      </c>
      <c r="F53" s="27">
        <f>IF(E53="","",AVERAGE(E47:E53))</f>
        <v>120.01571428571431</v>
      </c>
      <c r="G53" s="27">
        <f>IF(F47="","",(AVERAGE(E47:E53)))</f>
        <v>120.01571428571431</v>
      </c>
      <c r="H53" s="27">
        <f>IF(E53="","",AVERAGE($E$7:E53))</f>
        <v>123.78872340425541</v>
      </c>
      <c r="I53" s="14"/>
      <c r="J53" s="14"/>
      <c r="K53" s="14"/>
      <c r="L53" s="14"/>
      <c r="M53" s="14"/>
    </row>
    <row r="54" spans="1:13" s="13" customFormat="1" ht="12.75">
      <c r="A54" s="12">
        <v>8</v>
      </c>
      <c r="B54" s="35">
        <v>43878</v>
      </c>
      <c r="C54" s="2">
        <f t="shared" si="0"/>
        <v>8</v>
      </c>
      <c r="D54" s="26">
        <v>147.34</v>
      </c>
      <c r="E54" s="11">
        <v>120.96</v>
      </c>
      <c r="F54" s="27">
        <f>IF(E54="","",AVERAGE(E54:E54))</f>
        <v>120.96</v>
      </c>
      <c r="G54" s="27">
        <f>IF(E54="","",(AVERAGE(E54:E54)))</f>
        <v>120.96</v>
      </c>
      <c r="H54" s="27">
        <f>IF(E54="","",AVERAGE($E$7:E54))</f>
        <v>123.72979166666676</v>
      </c>
      <c r="I54" s="14"/>
      <c r="J54" s="14"/>
      <c r="K54" s="14"/>
      <c r="L54" s="14"/>
      <c r="M54" s="14"/>
    </row>
    <row r="55" spans="1:13" s="13" customFormat="1" ht="12.75">
      <c r="A55" s="12">
        <v>8</v>
      </c>
      <c r="B55" s="35">
        <v>43879</v>
      </c>
      <c r="C55" s="2">
        <f t="shared" si="0"/>
        <v>8</v>
      </c>
      <c r="D55" s="26">
        <v>147.34</v>
      </c>
      <c r="E55" s="11">
        <v>120.96</v>
      </c>
      <c r="F55" s="27">
        <f>IF(E55="","",AVERAGE(E54:E55))</f>
        <v>120.96</v>
      </c>
      <c r="G55" s="27">
        <f>IF(F54="","",(AVERAGE(E54:E55)))</f>
        <v>120.96</v>
      </c>
      <c r="H55" s="27">
        <f>IF(E55="","",AVERAGE($E$7:E55))</f>
        <v>123.67326530612253</v>
      </c>
      <c r="I55" s="14"/>
      <c r="J55" s="14"/>
      <c r="K55" s="14"/>
      <c r="L55" s="14"/>
      <c r="M55" s="14"/>
    </row>
    <row r="56" spans="1:13" s="13" customFormat="1" ht="12.75">
      <c r="A56" s="12">
        <v>8</v>
      </c>
      <c r="B56" s="35">
        <v>43880</v>
      </c>
      <c r="C56" s="2">
        <f t="shared" si="0"/>
        <v>8</v>
      </c>
      <c r="D56" s="26">
        <v>147.34</v>
      </c>
      <c r="E56" s="11">
        <v>120.96</v>
      </c>
      <c r="F56" s="27">
        <f>IF(E56="","",AVERAGE(E54:E56))</f>
        <v>120.96</v>
      </c>
      <c r="G56" s="27">
        <f>IF(F54="","",(AVERAGE(E54:E56)))</f>
        <v>120.96</v>
      </c>
      <c r="H56" s="27">
        <f>IF(E56="","",AVERAGE($E$7:E56))</f>
        <v>123.61900000000009</v>
      </c>
      <c r="I56" s="14"/>
      <c r="J56" s="14"/>
      <c r="K56" s="14"/>
      <c r="L56" s="14"/>
      <c r="M56" s="14"/>
    </row>
    <row r="57" spans="1:13" s="13" customFormat="1" ht="12.75">
      <c r="A57" s="12">
        <v>8</v>
      </c>
      <c r="B57" s="35">
        <v>43881</v>
      </c>
      <c r="C57" s="2">
        <f t="shared" si="0"/>
        <v>8</v>
      </c>
      <c r="D57" s="26">
        <v>148.16999999999999</v>
      </c>
      <c r="E57" s="11">
        <v>120.96</v>
      </c>
      <c r="F57" s="27">
        <f>IF(E57="","",AVERAGE(E54:E57))</f>
        <v>120.96</v>
      </c>
      <c r="G57" s="27">
        <f>IF(F54="","",(AVERAGE(E54:E57)))</f>
        <v>120.96</v>
      </c>
      <c r="H57" s="27">
        <f>IF(E57="","",AVERAGE($E$7:E57))</f>
        <v>123.56686274509812</v>
      </c>
      <c r="I57" s="14"/>
      <c r="J57" s="14"/>
      <c r="K57" s="14"/>
      <c r="L57" s="14"/>
      <c r="M57" s="14"/>
    </row>
    <row r="58" spans="1:13" s="13" customFormat="1" ht="12.75">
      <c r="A58" s="12">
        <v>8</v>
      </c>
      <c r="B58" s="35">
        <v>43882</v>
      </c>
      <c r="C58" s="2">
        <f t="shared" si="0"/>
        <v>8</v>
      </c>
      <c r="D58" s="26">
        <v>148.99</v>
      </c>
      <c r="E58" s="11">
        <v>121.79</v>
      </c>
      <c r="F58" s="27">
        <f>IF(E58="","",AVERAGE(E54:E58))</f>
        <v>121.126</v>
      </c>
      <c r="G58" s="27">
        <f>IF(F54="","",(AVERAGE(E54:E58)))</f>
        <v>121.126</v>
      </c>
      <c r="H58" s="27">
        <f>IF(E58="","",AVERAGE($E$7:E58))</f>
        <v>123.53269230769239</v>
      </c>
      <c r="I58" s="14"/>
      <c r="J58" s="14"/>
      <c r="K58" s="14"/>
      <c r="L58" s="14"/>
      <c r="M58" s="14"/>
    </row>
    <row r="59" spans="1:13" s="13" customFormat="1" ht="12.75">
      <c r="A59" s="12">
        <v>8</v>
      </c>
      <c r="B59" s="35">
        <v>43883</v>
      </c>
      <c r="C59" s="2">
        <f t="shared" si="0"/>
        <v>8</v>
      </c>
      <c r="D59" s="26">
        <v>148.99</v>
      </c>
      <c r="E59" s="11">
        <v>121.79</v>
      </c>
      <c r="F59" s="27">
        <f>IF(E59="","",AVERAGE(E54:E59))</f>
        <v>121.23666666666666</v>
      </c>
      <c r="G59" s="27">
        <f>IF(F54="","",(AVERAGE(E54:E59)))</f>
        <v>121.23666666666666</v>
      </c>
      <c r="H59" s="27">
        <f>IF(E59="","",AVERAGE($E$7:E59))</f>
        <v>123.4998113207548</v>
      </c>
      <c r="I59" s="14"/>
      <c r="J59" s="14"/>
      <c r="K59" s="14"/>
      <c r="L59" s="14"/>
      <c r="M59" s="14"/>
    </row>
    <row r="60" spans="1:13" s="13" customFormat="1" ht="12.75">
      <c r="A60" s="12">
        <v>8</v>
      </c>
      <c r="B60" s="35">
        <v>43884</v>
      </c>
      <c r="C60" s="2">
        <f t="shared" si="0"/>
        <v>8</v>
      </c>
      <c r="D60" s="26">
        <v>148.99</v>
      </c>
      <c r="E60" s="11">
        <v>121.79</v>
      </c>
      <c r="F60" s="27">
        <f>IF(E60="","",AVERAGE(E54:E60))</f>
        <v>121.31571428571428</v>
      </c>
      <c r="G60" s="27">
        <f>IF(F54="","",(AVERAGE(E54:E60)))</f>
        <v>121.31571428571428</v>
      </c>
      <c r="H60" s="27">
        <f>IF(E60="","",AVERAGE($E$7:E60))</f>
        <v>123.46814814814823</v>
      </c>
      <c r="I60" s="14"/>
      <c r="J60" s="14"/>
      <c r="K60" s="14"/>
      <c r="L60" s="14"/>
      <c r="M60" s="14"/>
    </row>
    <row r="61" spans="1:13" s="13" customFormat="1" ht="12.75">
      <c r="A61" s="12">
        <v>9</v>
      </c>
      <c r="B61" s="35">
        <v>43885</v>
      </c>
      <c r="C61" s="2">
        <f t="shared" si="0"/>
        <v>9</v>
      </c>
      <c r="D61" s="26">
        <v>148.99</v>
      </c>
      <c r="E61" s="11">
        <v>121.79</v>
      </c>
      <c r="F61" s="27">
        <f>IF(E61="","",AVERAGE(E61:E61))</f>
        <v>121.79</v>
      </c>
      <c r="G61" s="27">
        <f>IF(E61="","",(AVERAGE(E61:E61)))</f>
        <v>121.79</v>
      </c>
      <c r="H61" s="27">
        <f>IF(E61="","",AVERAGE($E$7:E61))</f>
        <v>123.43763636363644</v>
      </c>
      <c r="I61" s="14"/>
      <c r="J61" s="14"/>
      <c r="K61" s="14"/>
      <c r="L61" s="14"/>
      <c r="M61" s="14"/>
    </row>
    <row r="62" spans="1:13" s="13" customFormat="1" ht="12.75">
      <c r="A62" s="12">
        <v>9</v>
      </c>
      <c r="B62" s="35">
        <v>43886</v>
      </c>
      <c r="C62" s="2">
        <f t="shared" si="0"/>
        <v>9</v>
      </c>
      <c r="D62" s="26">
        <v>148.99</v>
      </c>
      <c r="E62" s="11">
        <v>121.79</v>
      </c>
      <c r="F62" s="27">
        <f>IF(E62="","",AVERAGE(E61:E62))</f>
        <v>121.79</v>
      </c>
      <c r="G62" s="27">
        <f>IF(F61="","",(AVERAGE(E61:E62)))</f>
        <v>121.79</v>
      </c>
      <c r="H62" s="27">
        <f>IF(E62="","",AVERAGE($E$7:E62))</f>
        <v>123.40821428571437</v>
      </c>
      <c r="I62" s="14"/>
      <c r="J62" s="14"/>
      <c r="K62" s="14"/>
      <c r="L62" s="14"/>
      <c r="M62" s="14"/>
    </row>
    <row r="63" spans="1:13" s="13" customFormat="1" ht="12.75">
      <c r="A63" s="12">
        <v>9</v>
      </c>
      <c r="B63" s="35">
        <v>43887</v>
      </c>
      <c r="C63" s="2">
        <f t="shared" si="0"/>
        <v>9</v>
      </c>
      <c r="D63" s="26">
        <v>148.16999999999999</v>
      </c>
      <c r="E63" s="11">
        <v>120.96</v>
      </c>
      <c r="F63" s="27">
        <f>IF(E63="","",AVERAGE(E61:E63))</f>
        <v>121.51333333333334</v>
      </c>
      <c r="G63" s="27">
        <f>IF(F61="","",(AVERAGE(E61:E63)))</f>
        <v>121.51333333333334</v>
      </c>
      <c r="H63" s="27">
        <f>IF(E63="","",AVERAGE($E$7:E63))</f>
        <v>123.36526315789482</v>
      </c>
      <c r="I63" s="14"/>
      <c r="J63" s="14"/>
      <c r="K63" s="14"/>
      <c r="L63" s="14"/>
      <c r="M63" s="14"/>
    </row>
    <row r="64" spans="1:13" s="13" customFormat="1" ht="12.75">
      <c r="A64" s="12">
        <v>9</v>
      </c>
      <c r="B64" s="35">
        <v>43888</v>
      </c>
      <c r="C64" s="2">
        <f t="shared" si="0"/>
        <v>9</v>
      </c>
      <c r="D64" s="26">
        <v>148.16999999999999</v>
      </c>
      <c r="E64" s="11">
        <v>120.96</v>
      </c>
      <c r="F64" s="27">
        <f>IF(E64="","",AVERAGE(E61:E64))</f>
        <v>121.375</v>
      </c>
      <c r="G64" s="27">
        <f>IF(F61="","",(AVERAGE(E61:E64)))</f>
        <v>121.375</v>
      </c>
      <c r="H64" s="27">
        <f>IF(E64="","",AVERAGE($E$7:E64))</f>
        <v>123.32379310344835</v>
      </c>
      <c r="I64" s="14"/>
      <c r="J64" s="14"/>
      <c r="K64" s="14"/>
      <c r="L64" s="14"/>
      <c r="M64" s="14"/>
    </row>
    <row r="65" spans="1:13" s="13" customFormat="1" ht="12.75">
      <c r="A65" s="12">
        <v>9</v>
      </c>
      <c r="B65" s="35">
        <v>43889</v>
      </c>
      <c r="C65" s="2">
        <f t="shared" si="0"/>
        <v>9</v>
      </c>
      <c r="D65" s="26">
        <v>147.34</v>
      </c>
      <c r="E65" s="11">
        <v>120.13</v>
      </c>
      <c r="F65" s="27">
        <f>IF(E65="","",AVERAGE(E61:E65))</f>
        <v>121.126</v>
      </c>
      <c r="G65" s="27">
        <f>IF(F61="","",(AVERAGE(E61:E65)))</f>
        <v>121.126</v>
      </c>
      <c r="H65" s="27">
        <f>IF(E65="","",AVERAGE($E$7:E65))</f>
        <v>123.26966101694923</v>
      </c>
      <c r="I65" s="14"/>
      <c r="J65" s="14"/>
      <c r="K65" s="14"/>
      <c r="L65" s="14"/>
      <c r="M65" s="14"/>
    </row>
    <row r="66" spans="1:13" s="13" customFormat="1" ht="12.75">
      <c r="A66" s="12">
        <v>9</v>
      </c>
      <c r="B66" s="35">
        <v>43890</v>
      </c>
      <c r="C66" s="2">
        <f t="shared" si="0"/>
        <v>9</v>
      </c>
      <c r="D66" s="26">
        <v>146.51</v>
      </c>
      <c r="E66" s="11">
        <v>119.31</v>
      </c>
      <c r="F66" s="27">
        <f>IF(E66="","",AVERAGE(E61:E66))</f>
        <v>120.82333333333334</v>
      </c>
      <c r="G66" s="27">
        <f>IF(F61="","",(AVERAGE(E61:E66)))</f>
        <v>120.82333333333334</v>
      </c>
      <c r="H66" s="27">
        <f>IF(E66="","",AVERAGE($E$7:E66))</f>
        <v>123.20366666666675</v>
      </c>
      <c r="I66" s="14"/>
      <c r="J66" s="14"/>
      <c r="K66" s="14"/>
      <c r="L66" s="14"/>
      <c r="M66" s="14"/>
    </row>
    <row r="67" spans="1:13" s="13" customFormat="1" ht="12.75">
      <c r="A67" s="12">
        <v>9</v>
      </c>
      <c r="B67" s="35">
        <v>43891</v>
      </c>
      <c r="C67" s="2">
        <f t="shared" si="0"/>
        <v>9</v>
      </c>
      <c r="D67" s="26">
        <v>146.51</v>
      </c>
      <c r="E67" s="11">
        <v>119.31</v>
      </c>
      <c r="F67" s="27">
        <f>IF(E67="","",AVERAGE(E61:E67))</f>
        <v>120.60714285714286</v>
      </c>
      <c r="G67" s="27">
        <f>IF(F61="","",(AVERAGE(E61:E67)))</f>
        <v>120.60714285714286</v>
      </c>
      <c r="H67" s="27">
        <f>IF(E67="","",AVERAGE($E$7:E67))</f>
        <v>123.13983606557386</v>
      </c>
      <c r="I67" s="14"/>
      <c r="J67" s="14"/>
      <c r="K67" s="14"/>
      <c r="L67" s="14"/>
      <c r="M67" s="14"/>
    </row>
    <row r="68" spans="1:13" s="13" customFormat="1" ht="12.75">
      <c r="A68" s="12">
        <v>10</v>
      </c>
      <c r="B68" s="35">
        <v>43892</v>
      </c>
      <c r="C68" s="2">
        <f t="shared" si="0"/>
        <v>10</v>
      </c>
      <c r="D68" s="26">
        <v>146.51</v>
      </c>
      <c r="E68" s="11">
        <v>119.31</v>
      </c>
      <c r="F68" s="27">
        <f>IF(E68="","",AVERAGE(E68:E68))</f>
        <v>119.31</v>
      </c>
      <c r="G68" s="27">
        <f>IF(E68="","",(AVERAGE(E68:E68)))</f>
        <v>119.31</v>
      </c>
      <c r="H68" s="27">
        <f>IF(E68="","",AVERAGE($E$7:E68))</f>
        <v>123.07806451612912</v>
      </c>
      <c r="I68" s="14"/>
      <c r="J68" s="14"/>
      <c r="K68" s="14"/>
      <c r="L68" s="14"/>
      <c r="M68" s="14"/>
    </row>
    <row r="69" spans="1:13" s="13" customFormat="1" ht="12.75">
      <c r="A69" s="12">
        <v>10</v>
      </c>
      <c r="B69" s="35">
        <v>43893</v>
      </c>
      <c r="C69" s="2">
        <f t="shared" si="0"/>
        <v>10</v>
      </c>
      <c r="D69" s="26">
        <v>145.69</v>
      </c>
      <c r="E69" s="11">
        <v>118.48</v>
      </c>
      <c r="F69" s="27">
        <f>IF(E69="","",AVERAGE(E68:E69))</f>
        <v>118.89500000000001</v>
      </c>
      <c r="G69" s="27">
        <f>IF(F68="","",(AVERAGE(E68:E69)))</f>
        <v>118.89500000000001</v>
      </c>
      <c r="H69" s="27">
        <f>IF(E69="","",AVERAGE($E$7:E69))</f>
        <v>123.00507936507945</v>
      </c>
      <c r="I69" s="14"/>
      <c r="J69" s="14"/>
      <c r="K69" s="14"/>
      <c r="L69" s="14"/>
      <c r="M69" s="14"/>
    </row>
    <row r="70" spans="1:13" s="13" customFormat="1" ht="12.75">
      <c r="A70" s="12">
        <v>10</v>
      </c>
      <c r="B70" s="35">
        <v>43894</v>
      </c>
      <c r="C70" s="2">
        <f t="shared" si="0"/>
        <v>10</v>
      </c>
      <c r="D70" s="26">
        <v>144.86000000000001</v>
      </c>
      <c r="E70" s="11">
        <v>117.65</v>
      </c>
      <c r="F70" s="27">
        <f>IF(E70="","",AVERAGE(E68:E70))</f>
        <v>118.48000000000002</v>
      </c>
      <c r="G70" s="27">
        <f>IF(F68="","",(AVERAGE(E68:E70)))</f>
        <v>118.48000000000002</v>
      </c>
      <c r="H70" s="27">
        <f>IF(E70="","",AVERAGE($E$7:E70))</f>
        <v>122.92140625000008</v>
      </c>
      <c r="I70" s="14"/>
      <c r="J70" s="14"/>
      <c r="K70" s="14"/>
      <c r="L70" s="14"/>
      <c r="M70" s="14"/>
    </row>
    <row r="71" spans="1:13" s="13" customFormat="1" ht="12.75">
      <c r="A71" s="12">
        <v>10</v>
      </c>
      <c r="B71" s="35">
        <v>43895</v>
      </c>
      <c r="C71" s="2">
        <f t="shared" si="0"/>
        <v>10</v>
      </c>
      <c r="D71" s="26">
        <v>144.86000000000001</v>
      </c>
      <c r="E71" s="11">
        <v>117.65</v>
      </c>
      <c r="F71" s="27">
        <f>IF(E71="","",AVERAGE(E68:E71))</f>
        <v>118.27250000000001</v>
      </c>
      <c r="G71" s="27">
        <f>IF(F68="","",(AVERAGE(E68:E71)))</f>
        <v>118.27250000000001</v>
      </c>
      <c r="H71" s="27">
        <f>IF(E71="","",AVERAGE($E$7:E71))</f>
        <v>122.84030769230776</v>
      </c>
      <c r="I71" s="14"/>
      <c r="J71" s="14"/>
      <c r="K71" s="14"/>
      <c r="L71" s="14"/>
      <c r="M71" s="14"/>
    </row>
    <row r="72" spans="1:13" s="13" customFormat="1" ht="12.75">
      <c r="A72" s="12">
        <v>10</v>
      </c>
      <c r="B72" s="35">
        <v>43896</v>
      </c>
      <c r="C72" s="2">
        <f t="shared" ref="C72:C135" si="1">IF(E72&gt;0,A72,"")</f>
        <v>10</v>
      </c>
      <c r="D72" s="26">
        <v>144.86000000000001</v>
      </c>
      <c r="E72" s="11">
        <v>117.65</v>
      </c>
      <c r="F72" s="27">
        <f>IF(E72="","",AVERAGE(E68:E72))</f>
        <v>118.148</v>
      </c>
      <c r="G72" s="27">
        <f>IF(F68="","",(AVERAGE(E68:E72)))</f>
        <v>118.148</v>
      </c>
      <c r="H72" s="27">
        <f>IF(E72="","",AVERAGE($E$7:E72))</f>
        <v>122.76166666666673</v>
      </c>
      <c r="I72" s="14"/>
      <c r="J72" s="14"/>
      <c r="K72" s="14"/>
      <c r="L72" s="14"/>
      <c r="M72" s="14"/>
    </row>
    <row r="73" spans="1:13" s="13" customFormat="1" ht="12.75">
      <c r="A73" s="12">
        <v>10</v>
      </c>
      <c r="B73" s="35">
        <v>43897</v>
      </c>
      <c r="C73" s="2">
        <f t="shared" si="1"/>
        <v>10</v>
      </c>
      <c r="D73" s="26">
        <v>144.03</v>
      </c>
      <c r="E73" s="11">
        <v>116.83</v>
      </c>
      <c r="F73" s="27">
        <f>IF(E73="","",AVERAGE(E68:E73))</f>
        <v>117.92833333333334</v>
      </c>
      <c r="G73" s="27">
        <f>IF(F68="","",(AVERAGE(E68:E73)))</f>
        <v>117.92833333333334</v>
      </c>
      <c r="H73" s="27">
        <f>IF(E73="","",AVERAGE($E$7:E73))</f>
        <v>122.67313432835827</v>
      </c>
      <c r="I73" s="14"/>
      <c r="J73" s="14"/>
      <c r="K73" s="14"/>
      <c r="L73" s="14"/>
      <c r="M73" s="14"/>
    </row>
    <row r="74" spans="1:13" s="13" customFormat="1" ht="12.75">
      <c r="A74" s="12">
        <v>10</v>
      </c>
      <c r="B74" s="35">
        <v>43898</v>
      </c>
      <c r="C74" s="2">
        <f t="shared" si="1"/>
        <v>10</v>
      </c>
      <c r="D74" s="26">
        <v>144.03</v>
      </c>
      <c r="E74" s="11">
        <v>116.83</v>
      </c>
      <c r="F74" s="27">
        <f>IF(E74="","",AVERAGE(E68:E74))</f>
        <v>117.77142857142859</v>
      </c>
      <c r="G74" s="27">
        <f>IF(F68="","",(AVERAGE(E68:E74)))</f>
        <v>117.77142857142859</v>
      </c>
      <c r="H74" s="27">
        <f>IF(E74="","",AVERAGE($E$7:E74))</f>
        <v>122.587205882353</v>
      </c>
      <c r="I74" s="14"/>
      <c r="J74" s="14"/>
      <c r="K74" s="14"/>
      <c r="L74" s="14"/>
      <c r="M74" s="14"/>
    </row>
    <row r="75" spans="1:13" s="13" customFormat="1" ht="12.75">
      <c r="A75" s="12">
        <v>11</v>
      </c>
      <c r="B75" s="35">
        <v>43899</v>
      </c>
      <c r="C75" s="2">
        <f t="shared" si="1"/>
        <v>11</v>
      </c>
      <c r="D75" s="26">
        <v>144.03</v>
      </c>
      <c r="E75" s="11">
        <v>116.83</v>
      </c>
      <c r="F75" s="27">
        <f>IF(E75="","",AVERAGE(E75:E75))</f>
        <v>116.83</v>
      </c>
      <c r="G75" s="27">
        <f>IF(E75="","",(AVERAGE(E75:E75)))</f>
        <v>116.83</v>
      </c>
      <c r="H75" s="27">
        <f>IF(E75="","",AVERAGE($E$7:E75))</f>
        <v>122.50376811594208</v>
      </c>
      <c r="I75" s="14"/>
      <c r="J75" s="14"/>
      <c r="K75" s="14"/>
      <c r="L75" s="14"/>
      <c r="M75" s="14"/>
    </row>
    <row r="76" spans="1:13" s="13" customFormat="1" ht="12.75">
      <c r="A76" s="12">
        <v>11</v>
      </c>
      <c r="B76" s="35">
        <v>43900</v>
      </c>
      <c r="C76" s="2">
        <f t="shared" si="1"/>
        <v>11</v>
      </c>
      <c r="D76" s="26">
        <v>143.21</v>
      </c>
      <c r="E76" s="11">
        <v>116</v>
      </c>
      <c r="F76" s="27">
        <f>IF(E76="","",AVERAGE(E75:E76))</f>
        <v>116.41499999999999</v>
      </c>
      <c r="G76" s="27">
        <f>IF(F75="","",(AVERAGE(E75:E76)))</f>
        <v>116.41499999999999</v>
      </c>
      <c r="H76" s="27">
        <f>IF(E76="","",AVERAGE($E$7:E76))</f>
        <v>122.4108571428572</v>
      </c>
      <c r="I76" s="14"/>
      <c r="J76" s="14"/>
      <c r="K76" s="14"/>
      <c r="L76" s="14"/>
      <c r="M76" s="14"/>
    </row>
    <row r="77" spans="1:13" s="13" customFormat="1" ht="12.75">
      <c r="A77" s="12">
        <v>11</v>
      </c>
      <c r="B77" s="35">
        <v>43901</v>
      </c>
      <c r="C77" s="2">
        <f t="shared" si="1"/>
        <v>11</v>
      </c>
      <c r="D77" s="26">
        <v>140.72999999999999</v>
      </c>
      <c r="E77" s="11">
        <v>113.52</v>
      </c>
      <c r="F77" s="27">
        <f>IF(E77="","",AVERAGE(E75:E77))</f>
        <v>115.44999999999999</v>
      </c>
      <c r="G77" s="27">
        <f>IF(F75="","",(AVERAGE(E75:E77)))</f>
        <v>115.44999999999999</v>
      </c>
      <c r="H77" s="27">
        <f>IF(E77="","",AVERAGE($E$7:E77))</f>
        <v>122.28563380281696</v>
      </c>
      <c r="I77" s="14"/>
      <c r="J77" s="14"/>
      <c r="K77" s="14"/>
      <c r="L77" s="14"/>
      <c r="M77" s="14"/>
    </row>
    <row r="78" spans="1:13" s="13" customFormat="1" ht="12.75">
      <c r="A78" s="12">
        <v>11</v>
      </c>
      <c r="B78" s="35">
        <v>43902</v>
      </c>
      <c r="C78" s="2">
        <f t="shared" si="1"/>
        <v>11</v>
      </c>
      <c r="D78" s="26">
        <v>139.9</v>
      </c>
      <c r="E78" s="11">
        <v>112.69</v>
      </c>
      <c r="F78" s="27">
        <f>IF(E78="","",AVERAGE(E75:E78))</f>
        <v>114.75999999999999</v>
      </c>
      <c r="G78" s="27">
        <f>IF(F75="","",(AVERAGE(E75:E78)))</f>
        <v>114.75999999999999</v>
      </c>
      <c r="H78" s="27">
        <f>IF(E78="","",AVERAGE($E$7:E78))</f>
        <v>122.15236111111118</v>
      </c>
      <c r="I78" s="14"/>
      <c r="J78" s="14"/>
      <c r="K78" s="14"/>
      <c r="L78" s="14"/>
      <c r="M78" s="14"/>
    </row>
    <row r="79" spans="1:13" s="13" customFormat="1" ht="12.75">
      <c r="A79" s="12">
        <v>11</v>
      </c>
      <c r="B79" s="35">
        <v>43903</v>
      </c>
      <c r="C79" s="2">
        <f t="shared" si="1"/>
        <v>11</v>
      </c>
      <c r="D79" s="26">
        <v>139.07</v>
      </c>
      <c r="E79" s="11">
        <v>111.87</v>
      </c>
      <c r="F79" s="27">
        <f>IF(E79="","",AVERAGE(E75:E79))</f>
        <v>114.18199999999999</v>
      </c>
      <c r="G79" s="27">
        <f>IF(F75="","",(AVERAGE(E75:E79)))</f>
        <v>114.18199999999999</v>
      </c>
      <c r="H79" s="27">
        <f>IF(E79="","",AVERAGE($E$7:E79))</f>
        <v>122.01150684931514</v>
      </c>
      <c r="I79" s="14"/>
      <c r="J79" s="14"/>
      <c r="K79" s="14"/>
      <c r="L79" s="14"/>
      <c r="M79" s="14"/>
    </row>
    <row r="80" spans="1:13" s="13" customFormat="1" ht="12.75">
      <c r="A80" s="12">
        <v>11</v>
      </c>
      <c r="B80" s="35">
        <v>43904</v>
      </c>
      <c r="C80" s="2">
        <f t="shared" si="1"/>
        <v>11</v>
      </c>
      <c r="D80" s="26">
        <v>138.25</v>
      </c>
      <c r="E80" s="11">
        <v>111.04</v>
      </c>
      <c r="F80" s="27">
        <f>IF(E80="","",AVERAGE(E75:E80))</f>
        <v>113.65833333333332</v>
      </c>
      <c r="G80" s="27">
        <f>IF(F75="","",(AVERAGE(E75:E80)))</f>
        <v>113.65833333333332</v>
      </c>
      <c r="H80" s="27">
        <f>IF(E80="","",AVERAGE($E$7:E80))</f>
        <v>121.86324324324333</v>
      </c>
      <c r="I80" s="14"/>
      <c r="J80" s="14"/>
      <c r="K80" s="14"/>
      <c r="L80" s="14"/>
      <c r="M80" s="14"/>
    </row>
    <row r="81" spans="1:13" s="13" customFormat="1" ht="12.75">
      <c r="A81" s="12">
        <v>11</v>
      </c>
      <c r="B81" s="35">
        <v>43905</v>
      </c>
      <c r="C81" s="2">
        <f t="shared" si="1"/>
        <v>11</v>
      </c>
      <c r="D81" s="26">
        <v>138.25</v>
      </c>
      <c r="E81" s="11">
        <v>111.04</v>
      </c>
      <c r="F81" s="27">
        <f>IF(E81="","",AVERAGE(E75:E81))</f>
        <v>113.2842857142857</v>
      </c>
      <c r="G81" s="27">
        <f>IF(F75="","",(AVERAGE(E75:E81)))</f>
        <v>113.2842857142857</v>
      </c>
      <c r="H81" s="27">
        <f>IF(E81="","",AVERAGE($E$7:E81))</f>
        <v>121.71893333333342</v>
      </c>
      <c r="I81" s="14"/>
      <c r="J81" s="14"/>
      <c r="K81" s="14"/>
      <c r="L81" s="14"/>
      <c r="M81" s="14"/>
    </row>
    <row r="82" spans="1:13" s="13" customFormat="1" ht="12.75">
      <c r="A82" s="12">
        <v>12</v>
      </c>
      <c r="B82" s="35">
        <v>43906</v>
      </c>
      <c r="C82" s="2">
        <f t="shared" si="1"/>
        <v>12</v>
      </c>
      <c r="D82" s="26">
        <v>138.25</v>
      </c>
      <c r="E82" s="11">
        <v>111.04</v>
      </c>
      <c r="F82" s="27">
        <f>IF(E82="","",AVERAGE(E82:E82))</f>
        <v>111.04</v>
      </c>
      <c r="G82" s="27">
        <f>IF(E82="","",(AVERAGE(E82:E82)))</f>
        <v>111.04</v>
      </c>
      <c r="H82" s="27">
        <f>IF(E82="","",AVERAGE($E$7:E82))</f>
        <v>121.57842105263168</v>
      </c>
      <c r="I82" s="14"/>
      <c r="J82" s="14"/>
      <c r="K82" s="14"/>
      <c r="L82" s="14"/>
      <c r="M82" s="14"/>
    </row>
    <row r="83" spans="1:13" s="13" customFormat="1" ht="12.75">
      <c r="A83" s="12">
        <v>12</v>
      </c>
      <c r="B83" s="35">
        <v>43907</v>
      </c>
      <c r="C83" s="2">
        <f t="shared" si="1"/>
        <v>12</v>
      </c>
      <c r="D83" s="26">
        <v>138.25</v>
      </c>
      <c r="E83" s="11">
        <v>111.04</v>
      </c>
      <c r="F83" s="27">
        <f>IF(E83="","",AVERAGE(E82:E83))</f>
        <v>111.04</v>
      </c>
      <c r="G83" s="27">
        <f>IF(F82="","",(AVERAGE(E82:E83)))</f>
        <v>111.04</v>
      </c>
      <c r="H83" s="27">
        <f>IF(E83="","",AVERAGE($E$7:E83))</f>
        <v>121.44155844155856</v>
      </c>
      <c r="I83" s="14"/>
      <c r="J83" s="14"/>
      <c r="K83" s="14"/>
      <c r="L83" s="14"/>
      <c r="M83" s="14"/>
    </row>
    <row r="84" spans="1:13" s="13" customFormat="1" ht="12.75">
      <c r="A84" s="12">
        <v>12</v>
      </c>
      <c r="B84" s="35">
        <v>43908</v>
      </c>
      <c r="C84" s="2">
        <f t="shared" si="1"/>
        <v>12</v>
      </c>
      <c r="D84" s="26">
        <v>138.25</v>
      </c>
      <c r="E84" s="11">
        <v>111.04</v>
      </c>
      <c r="F84" s="27">
        <f>IF(E84="","",AVERAGE(E82:E84))</f>
        <v>111.04</v>
      </c>
      <c r="G84" s="27">
        <f>IF(F82="","",(AVERAGE(E82:E84)))</f>
        <v>111.04</v>
      </c>
      <c r="H84" s="27">
        <f>IF(E84="","",AVERAGE($E$7:E84))</f>
        <v>121.30820512820526</v>
      </c>
      <c r="I84" s="14"/>
      <c r="J84" s="14"/>
      <c r="K84" s="14"/>
      <c r="L84" s="14"/>
      <c r="M84" s="14"/>
    </row>
    <row r="85" spans="1:13" s="13" customFormat="1" ht="12.75">
      <c r="A85" s="12">
        <v>12</v>
      </c>
      <c r="B85" s="35">
        <v>43909</v>
      </c>
      <c r="C85" s="2">
        <f t="shared" si="1"/>
        <v>12</v>
      </c>
      <c r="D85" s="26">
        <v>138.25</v>
      </c>
      <c r="E85" s="11">
        <v>111.04</v>
      </c>
      <c r="F85" s="27">
        <f>IF(E85="","",AVERAGE(E82:E85))</f>
        <v>111.04</v>
      </c>
      <c r="G85" s="27">
        <f>IF(F82="","",(AVERAGE(E82:E85)))</f>
        <v>111.04</v>
      </c>
      <c r="H85" s="27">
        <f>IF(E85="","",AVERAGE($E$7:E85))</f>
        <v>121.1782278481014</v>
      </c>
      <c r="I85" s="14"/>
      <c r="J85" s="14"/>
      <c r="K85" s="14"/>
      <c r="L85" s="14"/>
      <c r="M85" s="14"/>
    </row>
    <row r="86" spans="1:13" s="13" customFormat="1" ht="12.75">
      <c r="A86" s="12">
        <v>12</v>
      </c>
      <c r="B86" s="35">
        <v>43910</v>
      </c>
      <c r="C86" s="2">
        <f t="shared" si="1"/>
        <v>12</v>
      </c>
      <c r="D86" s="26">
        <v>138.25</v>
      </c>
      <c r="E86" s="11">
        <v>111.04</v>
      </c>
      <c r="F86" s="27">
        <f>IF(E86="","",AVERAGE(E82:E86))</f>
        <v>111.04</v>
      </c>
      <c r="G86" s="27">
        <f>IF(F82="","",(AVERAGE(E82:E86)))</f>
        <v>111.04</v>
      </c>
      <c r="H86" s="27">
        <f>IF(E86="","",AVERAGE($E$7:E86))</f>
        <v>121.05150000000015</v>
      </c>
      <c r="I86" s="14"/>
      <c r="J86" s="14"/>
      <c r="K86" s="14"/>
      <c r="L86" s="14"/>
      <c r="M86" s="14"/>
    </row>
    <row r="87" spans="1:13" s="13" customFormat="1" ht="12.75">
      <c r="A87" s="12">
        <v>12</v>
      </c>
      <c r="B87" s="35">
        <v>43911</v>
      </c>
      <c r="C87" s="2">
        <f t="shared" si="1"/>
        <v>12</v>
      </c>
      <c r="D87" s="26">
        <v>138.25</v>
      </c>
      <c r="E87" s="11">
        <v>111.04</v>
      </c>
      <c r="F87" s="27">
        <f>IF(E87="","",AVERAGE(E82:E87))</f>
        <v>111.04</v>
      </c>
      <c r="G87" s="27">
        <f>IF(F82="","",(AVERAGE(E82:E87)))</f>
        <v>111.04</v>
      </c>
      <c r="H87" s="27">
        <f>IF(E87="","",AVERAGE($E$7:E87))</f>
        <v>120.92790123456805</v>
      </c>
      <c r="I87" s="14"/>
      <c r="J87" s="14"/>
      <c r="K87" s="14"/>
      <c r="L87" s="14"/>
      <c r="M87" s="14"/>
    </row>
    <row r="88" spans="1:13" s="13" customFormat="1" ht="12.75">
      <c r="A88" s="12">
        <v>12</v>
      </c>
      <c r="B88" s="35">
        <v>43912</v>
      </c>
      <c r="C88" s="2">
        <f t="shared" si="1"/>
        <v>12</v>
      </c>
      <c r="D88" s="26">
        <v>138.25</v>
      </c>
      <c r="E88" s="11">
        <v>111.04</v>
      </c>
      <c r="F88" s="27">
        <f>IF(E88="","",AVERAGE(E82:E88))</f>
        <v>111.03999999999999</v>
      </c>
      <c r="G88" s="27">
        <f>IF(F82="","",(AVERAGE(E82:E88)))</f>
        <v>111.03999999999999</v>
      </c>
      <c r="H88" s="27">
        <f>IF(E88="","",AVERAGE($E$7:E88))</f>
        <v>120.80731707317089</v>
      </c>
      <c r="I88" s="14"/>
      <c r="J88" s="14"/>
      <c r="K88" s="14"/>
      <c r="L88" s="14"/>
      <c r="M88" s="14"/>
    </row>
    <row r="89" spans="1:13" s="13" customFormat="1" ht="12.75">
      <c r="A89" s="12">
        <v>13</v>
      </c>
      <c r="B89" s="35">
        <v>43913</v>
      </c>
      <c r="C89" s="2">
        <f t="shared" si="1"/>
        <v>13</v>
      </c>
      <c r="D89" s="26">
        <v>138.25</v>
      </c>
      <c r="E89" s="11">
        <v>111.04</v>
      </c>
      <c r="F89" s="27">
        <f>IF(E89="","",AVERAGE(E89:E89))</f>
        <v>111.04</v>
      </c>
      <c r="G89" s="27">
        <f>IF(E89="","",(AVERAGE(E89:E89)))</f>
        <v>111.04</v>
      </c>
      <c r="H89" s="27">
        <f>IF(E89="","",AVERAGE($E$7:E89))</f>
        <v>120.68963855421704</v>
      </c>
      <c r="I89" s="14"/>
      <c r="J89" s="14"/>
      <c r="K89" s="14"/>
      <c r="L89" s="14"/>
      <c r="M89" s="14"/>
    </row>
    <row r="90" spans="1:13" s="13" customFormat="1" ht="12.75">
      <c r="A90" s="12">
        <v>13</v>
      </c>
      <c r="B90" s="35">
        <v>43914</v>
      </c>
      <c r="C90" s="2">
        <f t="shared" si="1"/>
        <v>13</v>
      </c>
      <c r="D90" s="26">
        <v>138.25</v>
      </c>
      <c r="E90" s="11">
        <v>111.04</v>
      </c>
      <c r="F90" s="27">
        <f>IF(E90="","",AVERAGE(E89:E90))</f>
        <v>111.04</v>
      </c>
      <c r="G90" s="27">
        <f>IF(F89="","",(AVERAGE(E89:E90)))</f>
        <v>111.04</v>
      </c>
      <c r="H90" s="27">
        <f>IF(E90="","",AVERAGE($E$7:E90))</f>
        <v>120.57476190476208</v>
      </c>
      <c r="I90" s="14"/>
      <c r="J90" s="14"/>
      <c r="K90" s="14"/>
      <c r="L90" s="14"/>
      <c r="M90" s="14"/>
    </row>
    <row r="91" spans="1:13" s="13" customFormat="1" ht="12.75">
      <c r="A91" s="12">
        <v>13</v>
      </c>
      <c r="B91" s="35">
        <v>43915</v>
      </c>
      <c r="C91" s="2">
        <f t="shared" si="1"/>
        <v>13</v>
      </c>
      <c r="D91" s="26">
        <v>135.77000000000001</v>
      </c>
      <c r="E91" s="11">
        <v>111.04</v>
      </c>
      <c r="F91" s="27">
        <f>IF(E91="","",AVERAGE(E89:E91))</f>
        <v>111.04</v>
      </c>
      <c r="G91" s="27">
        <f>IF(F89="","",(AVERAGE(E89:E91)))</f>
        <v>111.04</v>
      </c>
      <c r="H91" s="27">
        <f>IF(E91="","",AVERAGE($E$7:E91))</f>
        <v>120.46258823529431</v>
      </c>
      <c r="I91" s="14"/>
      <c r="J91" s="14"/>
      <c r="K91" s="14"/>
      <c r="L91" s="14"/>
      <c r="M91" s="14"/>
    </row>
    <row r="92" spans="1:13" s="13" customFormat="1" ht="12.75">
      <c r="A92" s="12">
        <v>13</v>
      </c>
      <c r="B92" s="35">
        <v>43916</v>
      </c>
      <c r="C92" s="2">
        <f t="shared" si="1"/>
        <v>13</v>
      </c>
      <c r="D92" s="26">
        <v>135.77000000000001</v>
      </c>
      <c r="E92" s="11">
        <v>111.04</v>
      </c>
      <c r="F92" s="27">
        <f>IF(E92="","",AVERAGE(E89:E92))</f>
        <v>111.04</v>
      </c>
      <c r="G92" s="27">
        <f>IF(F89="","",(AVERAGE(E89:E92)))</f>
        <v>111.04</v>
      </c>
      <c r="H92" s="27">
        <f>IF(E92="","",AVERAGE($E$7:E92))</f>
        <v>120.35302325581415</v>
      </c>
      <c r="I92" s="14"/>
      <c r="J92" s="14"/>
      <c r="K92" s="14"/>
      <c r="L92" s="14"/>
      <c r="M92" s="14"/>
    </row>
    <row r="93" spans="1:13" s="13" customFormat="1" ht="12.75">
      <c r="A93" s="12">
        <v>13</v>
      </c>
      <c r="B93" s="35">
        <v>43917</v>
      </c>
      <c r="C93" s="2">
        <f t="shared" si="1"/>
        <v>13</v>
      </c>
      <c r="D93" s="26">
        <v>134.94</v>
      </c>
      <c r="E93" s="11">
        <v>111.04</v>
      </c>
      <c r="F93" s="27">
        <f>IF(E93="","",AVERAGE(E89:E93))</f>
        <v>111.04</v>
      </c>
      <c r="G93" s="27">
        <f>IF(F89="","",(AVERAGE(E89:E93)))</f>
        <v>111.04</v>
      </c>
      <c r="H93" s="27">
        <f>IF(E93="","",AVERAGE($E$7:E93))</f>
        <v>120.24597701149446</v>
      </c>
      <c r="I93" s="14"/>
      <c r="J93" s="14"/>
      <c r="K93" s="14"/>
      <c r="L93" s="14"/>
      <c r="M93" s="14"/>
    </row>
    <row r="94" spans="1:13" s="13" customFormat="1" ht="12.75">
      <c r="A94" s="12">
        <v>13</v>
      </c>
      <c r="B94" s="35">
        <v>43918</v>
      </c>
      <c r="C94" s="2">
        <f t="shared" si="1"/>
        <v>13</v>
      </c>
      <c r="D94" s="26">
        <v>134.12</v>
      </c>
      <c r="E94" s="11">
        <v>111.04</v>
      </c>
      <c r="F94" s="27">
        <f>IF(E94="","",AVERAGE(E89:E94))</f>
        <v>111.04</v>
      </c>
      <c r="G94" s="27">
        <f>IF(F89="","",(AVERAGE(E89:E94)))</f>
        <v>111.04</v>
      </c>
      <c r="H94" s="27">
        <f>IF(E94="","",AVERAGE($E$7:E94))</f>
        <v>120.14136363636385</v>
      </c>
      <c r="I94" s="14"/>
      <c r="J94" s="14"/>
      <c r="K94" s="14"/>
      <c r="L94" s="14"/>
      <c r="M94" s="14"/>
    </row>
    <row r="95" spans="1:13" s="13" customFormat="1" ht="12.75">
      <c r="A95" s="12">
        <v>13</v>
      </c>
      <c r="B95" s="35">
        <v>43919</v>
      </c>
      <c r="C95" s="2">
        <f t="shared" si="1"/>
        <v>13</v>
      </c>
      <c r="D95" s="26">
        <v>134.12</v>
      </c>
      <c r="E95" s="11">
        <v>111.04</v>
      </c>
      <c r="F95" s="27">
        <f>IF(E95="","",AVERAGE(E89:E95))</f>
        <v>111.03999999999999</v>
      </c>
      <c r="G95" s="27">
        <f>IF(F89="","",(AVERAGE(E89:E95)))</f>
        <v>111.03999999999999</v>
      </c>
      <c r="H95" s="27">
        <f>IF(E95="","",AVERAGE($E$7:E95))</f>
        <v>120.03910112359573</v>
      </c>
      <c r="I95" s="14"/>
      <c r="J95" s="14"/>
      <c r="K95" s="14"/>
      <c r="L95" s="14"/>
      <c r="M95" s="14"/>
    </row>
    <row r="96" spans="1:13" s="13" customFormat="1" ht="12.75">
      <c r="A96" s="12">
        <v>14</v>
      </c>
      <c r="B96" s="35">
        <v>43920</v>
      </c>
      <c r="C96" s="2">
        <f t="shared" si="1"/>
        <v>14</v>
      </c>
      <c r="D96" s="26">
        <v>134.12</v>
      </c>
      <c r="E96" s="11">
        <v>111.04</v>
      </c>
      <c r="F96" s="27">
        <f>IF(E96="","",AVERAGE(E96:E96))</f>
        <v>111.04</v>
      </c>
      <c r="G96" s="27">
        <f>IF(E96="","",(AVERAGE(E96:E96)))</f>
        <v>111.04</v>
      </c>
      <c r="H96" s="27">
        <f>IF(E96="","",AVERAGE($E$7:E96))</f>
        <v>119.93911111111134</v>
      </c>
      <c r="I96" s="14"/>
      <c r="J96" s="14"/>
      <c r="K96" s="14"/>
      <c r="L96" s="14"/>
      <c r="M96" s="14"/>
    </row>
    <row r="97" spans="1:13" s="13" customFormat="1" ht="12.75">
      <c r="A97" s="12">
        <v>14</v>
      </c>
      <c r="B97" s="35">
        <v>43921</v>
      </c>
      <c r="C97" s="2">
        <f t="shared" si="1"/>
        <v>14</v>
      </c>
      <c r="D97" s="26">
        <v>134.12</v>
      </c>
      <c r="E97" s="11">
        <v>111.04</v>
      </c>
      <c r="F97" s="27">
        <f>IF(E97="","",AVERAGE(E96:E97))</f>
        <v>111.04</v>
      </c>
      <c r="G97" s="27">
        <f>IF(F96="","",(AVERAGE(E96:E97)))</f>
        <v>111.04</v>
      </c>
      <c r="H97" s="27">
        <f>IF(E97="","",AVERAGE($E$7:E97))</f>
        <v>119.84131868131891</v>
      </c>
      <c r="I97" s="14"/>
      <c r="J97" s="14"/>
      <c r="K97" s="14"/>
      <c r="L97" s="14"/>
      <c r="M97" s="14"/>
    </row>
    <row r="98" spans="1:13" s="13" customFormat="1" ht="12.75">
      <c r="A98" s="12">
        <v>14</v>
      </c>
      <c r="B98" s="35">
        <v>43922</v>
      </c>
      <c r="C98" s="2">
        <f t="shared" si="1"/>
        <v>14</v>
      </c>
      <c r="D98" s="26">
        <v>134.12</v>
      </c>
      <c r="E98" s="11">
        <v>111.04</v>
      </c>
      <c r="F98" s="27">
        <f>IF(E98="","",AVERAGE(E96:E98))</f>
        <v>111.04</v>
      </c>
      <c r="G98" s="27">
        <f>IF(F96="","",(AVERAGE(E96:E98)))</f>
        <v>111.04</v>
      </c>
      <c r="H98" s="27">
        <f>IF(E98="","",AVERAGE($E$7:E98))</f>
        <v>119.74565217391329</v>
      </c>
      <c r="I98" s="14"/>
      <c r="J98" s="14"/>
      <c r="K98" s="14"/>
      <c r="L98" s="14"/>
      <c r="M98" s="14"/>
    </row>
    <row r="99" spans="1:13" s="13" customFormat="1" ht="12.75">
      <c r="A99" s="12">
        <v>14</v>
      </c>
      <c r="B99" s="35">
        <v>43923</v>
      </c>
      <c r="C99" s="2">
        <f t="shared" si="1"/>
        <v>14</v>
      </c>
      <c r="D99" s="26">
        <v>133.29</v>
      </c>
      <c r="E99" s="11">
        <v>111.04</v>
      </c>
      <c r="F99" s="27">
        <f>IF(E99="","",AVERAGE(E96:E99))</f>
        <v>111.04</v>
      </c>
      <c r="G99" s="27">
        <f>IF(F96="","",(AVERAGE(E96:E99)))</f>
        <v>111.04</v>
      </c>
      <c r="H99" s="27">
        <f>IF(E99="","",AVERAGE($E$7:E99))</f>
        <v>119.65204301075293</v>
      </c>
      <c r="I99" s="14"/>
      <c r="J99" s="14"/>
      <c r="K99" s="14"/>
      <c r="L99" s="14"/>
      <c r="M99" s="14"/>
    </row>
    <row r="100" spans="1:13" s="13" customFormat="1" ht="12.75">
      <c r="A100" s="12">
        <v>14</v>
      </c>
      <c r="B100" s="35">
        <v>43924</v>
      </c>
      <c r="C100" s="2">
        <f t="shared" si="1"/>
        <v>14</v>
      </c>
      <c r="D100" s="26">
        <v>133.29</v>
      </c>
      <c r="E100" s="11">
        <v>111.04</v>
      </c>
      <c r="F100" s="27">
        <f>IF(E100="","",AVERAGE(E96:E100))</f>
        <v>111.04</v>
      </c>
      <c r="G100" s="27">
        <f>IF(F96="","",(AVERAGE(E96:E100)))</f>
        <v>111.04</v>
      </c>
      <c r="H100" s="27">
        <f>IF(E100="","",AVERAGE($E$7:E100))</f>
        <v>119.56042553191514</v>
      </c>
      <c r="I100" s="14"/>
      <c r="J100" s="14"/>
      <c r="K100" s="14"/>
      <c r="L100" s="14"/>
      <c r="M100" s="14"/>
    </row>
    <row r="101" spans="1:13" s="13" customFormat="1" ht="12.75">
      <c r="A101" s="12">
        <v>14</v>
      </c>
      <c r="B101" s="35">
        <v>43925</v>
      </c>
      <c r="C101" s="2">
        <f t="shared" si="1"/>
        <v>14</v>
      </c>
      <c r="D101" s="26">
        <v>132.46</v>
      </c>
      <c r="E101" s="11">
        <v>111.04</v>
      </c>
      <c r="F101" s="27">
        <f>IF(E101="","",AVERAGE(E96:E101))</f>
        <v>111.04</v>
      </c>
      <c r="G101" s="27">
        <f>IF(F96="","",(AVERAGE(E96:E101)))</f>
        <v>111.04</v>
      </c>
      <c r="H101" s="27">
        <f>IF(E101="","",AVERAGE($E$7:E101))</f>
        <v>119.47073684210552</v>
      </c>
      <c r="I101" s="14"/>
      <c r="J101" s="14"/>
      <c r="K101" s="14"/>
      <c r="L101" s="14"/>
      <c r="M101" s="14"/>
    </row>
    <row r="102" spans="1:13" s="13" customFormat="1" ht="12.75">
      <c r="A102" s="12">
        <v>14</v>
      </c>
      <c r="B102" s="35">
        <v>43926</v>
      </c>
      <c r="C102" s="2">
        <f t="shared" si="1"/>
        <v>14</v>
      </c>
      <c r="D102" s="26">
        <v>132.46</v>
      </c>
      <c r="E102" s="11">
        <v>111.04</v>
      </c>
      <c r="F102" s="27">
        <f>IF(E102="","",AVERAGE(E96:E102))</f>
        <v>111.03999999999999</v>
      </c>
      <c r="G102" s="27">
        <f>IF(F96="","",(AVERAGE(E96:E102)))</f>
        <v>111.03999999999999</v>
      </c>
      <c r="H102" s="27">
        <f>IF(E102="","",AVERAGE($E$7:E102))</f>
        <v>119.38291666666693</v>
      </c>
      <c r="I102" s="14"/>
      <c r="J102" s="14"/>
      <c r="K102" s="14"/>
      <c r="L102" s="14"/>
      <c r="M102" s="14"/>
    </row>
    <row r="103" spans="1:13" s="13" customFormat="1" ht="12.75">
      <c r="A103" s="12">
        <v>15</v>
      </c>
      <c r="B103" s="35">
        <v>43927</v>
      </c>
      <c r="C103" s="2">
        <f t="shared" si="1"/>
        <v>15</v>
      </c>
      <c r="D103" s="26">
        <v>132.46</v>
      </c>
      <c r="E103" s="11">
        <v>111.04</v>
      </c>
      <c r="F103" s="27">
        <f>IF(E103="","",AVERAGE(E103:E103))</f>
        <v>111.04</v>
      </c>
      <c r="G103" s="27">
        <f>IF(E103="","",(AVERAGE(E103:E103)))</f>
        <v>111.04</v>
      </c>
      <c r="H103" s="27">
        <f>IF(E103="","",AVERAGE($E$7:E103))</f>
        <v>119.29690721649511</v>
      </c>
      <c r="I103" s="14"/>
      <c r="J103" s="14"/>
      <c r="K103" s="14"/>
      <c r="L103" s="14"/>
      <c r="M103" s="14"/>
    </row>
    <row r="104" spans="1:13" s="13" customFormat="1" ht="12.75">
      <c r="A104" s="12">
        <v>15</v>
      </c>
      <c r="B104" s="35">
        <v>43928</v>
      </c>
      <c r="C104" s="2">
        <f t="shared" si="1"/>
        <v>15</v>
      </c>
      <c r="D104" s="26">
        <v>131.63999999999999</v>
      </c>
      <c r="E104" s="11">
        <v>111.04</v>
      </c>
      <c r="F104" s="27">
        <f>IF(E104="","",AVERAGE(E103:E104))</f>
        <v>111.04</v>
      </c>
      <c r="G104" s="27">
        <f>IF(F103="","",(AVERAGE(E103:E104)))</f>
        <v>111.04</v>
      </c>
      <c r="H104" s="27">
        <f>IF(E104="","",AVERAGE($E$7:E104))</f>
        <v>119.21265306122477</v>
      </c>
      <c r="I104" s="14"/>
      <c r="J104" s="14"/>
      <c r="K104" s="14"/>
      <c r="L104" s="14"/>
      <c r="M104" s="14"/>
    </row>
    <row r="105" spans="1:13" s="13" customFormat="1" ht="12.75">
      <c r="A105" s="12">
        <v>15</v>
      </c>
      <c r="B105" s="35">
        <v>43929</v>
      </c>
      <c r="C105" s="2">
        <f t="shared" si="1"/>
        <v>15</v>
      </c>
      <c r="D105" s="26">
        <v>131.63999999999999</v>
      </c>
      <c r="E105" s="11">
        <v>111.04</v>
      </c>
      <c r="F105" s="27">
        <f>IF(E105="","",AVERAGE(E103:E105))</f>
        <v>111.04</v>
      </c>
      <c r="G105" s="27">
        <f>IF(F103="","",(AVERAGE(E103:E105)))</f>
        <v>111.04</v>
      </c>
      <c r="H105" s="27">
        <f>IF(E105="","",AVERAGE($E$7:E105))</f>
        <v>119.1301010101013</v>
      </c>
      <c r="I105" s="14"/>
      <c r="J105" s="14"/>
      <c r="K105" s="14"/>
      <c r="L105" s="14"/>
      <c r="M105" s="14"/>
    </row>
    <row r="106" spans="1:13" s="13" customFormat="1" ht="12.75">
      <c r="A106" s="12">
        <v>15</v>
      </c>
      <c r="B106" s="35">
        <v>43930</v>
      </c>
      <c r="C106" s="2">
        <f t="shared" si="1"/>
        <v>15</v>
      </c>
      <c r="D106" s="26">
        <v>131.63999999999999</v>
      </c>
      <c r="E106" s="11">
        <v>111.04</v>
      </c>
      <c r="F106" s="27">
        <f>IF(E106="","",AVERAGE(E103:E106))</f>
        <v>111.04</v>
      </c>
      <c r="G106" s="27">
        <f>IF(F103="","",(AVERAGE(E103:E106)))</f>
        <v>111.04</v>
      </c>
      <c r="H106" s="27">
        <f>IF(E106="","",AVERAGE($E$7:E106))</f>
        <v>119.0492000000003</v>
      </c>
      <c r="I106" s="14"/>
      <c r="J106" s="14"/>
      <c r="K106" s="14"/>
      <c r="L106" s="14"/>
      <c r="M106" s="14"/>
    </row>
    <row r="107" spans="1:13" s="13" customFormat="1" ht="12.75">
      <c r="A107" s="12">
        <v>15</v>
      </c>
      <c r="B107" s="35">
        <v>43931</v>
      </c>
      <c r="C107" s="2">
        <f t="shared" si="1"/>
        <v>15</v>
      </c>
      <c r="D107" s="26">
        <v>131.63999999999999</v>
      </c>
      <c r="E107" s="11">
        <v>111.04</v>
      </c>
      <c r="F107" s="27">
        <f>IF(E107="","",AVERAGE(E103:E107))</f>
        <v>111.04</v>
      </c>
      <c r="G107" s="27">
        <f>IF(F103="","",(AVERAGE(E103:E107)))</f>
        <v>111.04</v>
      </c>
      <c r="H107" s="27">
        <f>IF(E107="","",AVERAGE($E$7:E107))</f>
        <v>118.9699009900993</v>
      </c>
      <c r="I107" s="14"/>
      <c r="J107" s="14"/>
      <c r="K107" s="14"/>
      <c r="L107" s="14"/>
      <c r="M107" s="14"/>
    </row>
    <row r="108" spans="1:13" s="13" customFormat="1" ht="12.75">
      <c r="A108" s="12">
        <v>15</v>
      </c>
      <c r="B108" s="35">
        <v>43932</v>
      </c>
      <c r="C108" s="2">
        <f t="shared" si="1"/>
        <v>15</v>
      </c>
      <c r="D108" s="26">
        <v>131.63999999999999</v>
      </c>
      <c r="E108" s="11">
        <v>111.04</v>
      </c>
      <c r="F108" s="27">
        <f>IF(E108="","",AVERAGE(E103:E108))</f>
        <v>111.04</v>
      </c>
      <c r="G108" s="27">
        <f>IF(F103="","",(AVERAGE(E103:E108)))</f>
        <v>111.04</v>
      </c>
      <c r="H108" s="27">
        <f>IF(E108="","",AVERAGE($E$7:E108))</f>
        <v>118.8921568627454</v>
      </c>
      <c r="I108" s="14"/>
      <c r="J108" s="14"/>
      <c r="K108" s="14"/>
      <c r="L108" s="14"/>
      <c r="M108" s="14"/>
    </row>
    <row r="109" spans="1:13" s="13" customFormat="1" ht="12.75">
      <c r="A109" s="12">
        <v>15</v>
      </c>
      <c r="B109" s="35">
        <v>43933</v>
      </c>
      <c r="C109" s="2">
        <f t="shared" si="1"/>
        <v>15</v>
      </c>
      <c r="D109" s="26">
        <v>131.63999999999999</v>
      </c>
      <c r="E109" s="11">
        <v>111.04</v>
      </c>
      <c r="F109" s="27">
        <f>IF(E109="","",AVERAGE(E103:E109))</f>
        <v>111.03999999999999</v>
      </c>
      <c r="G109" s="27">
        <f>IF(F103="","",(AVERAGE(E103:E109)))</f>
        <v>111.03999999999999</v>
      </c>
      <c r="H109" s="27">
        <f>IF(E109="","",AVERAGE($E$7:E109))</f>
        <v>118.81592233009739</v>
      </c>
      <c r="I109" s="14"/>
      <c r="J109" s="14"/>
      <c r="K109" s="14"/>
      <c r="L109" s="14"/>
      <c r="M109" s="14"/>
    </row>
    <row r="110" spans="1:13" s="13" customFormat="1" ht="12.75">
      <c r="A110" s="12">
        <v>16</v>
      </c>
      <c r="B110" s="35">
        <v>43934</v>
      </c>
      <c r="C110" s="2">
        <f t="shared" si="1"/>
        <v>16</v>
      </c>
      <c r="D110" s="26">
        <v>131.63999999999999</v>
      </c>
      <c r="E110" s="11">
        <v>111.04</v>
      </c>
      <c r="F110" s="27">
        <f>IF(E110="","",AVERAGE(E110:E110))</f>
        <v>111.04</v>
      </c>
      <c r="G110" s="27">
        <f>IF(E110="","",(AVERAGE(E110:E110)))</f>
        <v>111.04</v>
      </c>
      <c r="H110" s="27">
        <f>IF(E110="","",AVERAGE($E$7:E110))</f>
        <v>118.74115384615416</v>
      </c>
      <c r="I110" s="14"/>
      <c r="J110" s="14"/>
      <c r="K110" s="14"/>
      <c r="L110" s="14"/>
      <c r="M110" s="14"/>
    </row>
    <row r="111" spans="1:13" s="13" customFormat="1" ht="12.75">
      <c r="A111" s="12">
        <v>16</v>
      </c>
      <c r="B111" s="35">
        <v>43935</v>
      </c>
      <c r="C111" s="2">
        <f t="shared" si="1"/>
        <v>16</v>
      </c>
      <c r="D111" s="26">
        <v>131.63999999999999</v>
      </c>
      <c r="E111" s="11">
        <v>111.04</v>
      </c>
      <c r="F111" s="27">
        <f>IF(E111="","",AVERAGE(E110:E111))</f>
        <v>111.04</v>
      </c>
      <c r="G111" s="27">
        <f>IF(F110="","",(AVERAGE(E110:E111)))</f>
        <v>111.04</v>
      </c>
      <c r="H111" s="27">
        <f>IF(E111="","",AVERAGE($E$7:E111))</f>
        <v>118.66780952380984</v>
      </c>
      <c r="I111" s="14"/>
      <c r="J111" s="14"/>
      <c r="K111" s="14"/>
      <c r="L111" s="14"/>
      <c r="M111" s="14"/>
    </row>
    <row r="112" spans="1:13" s="13" customFormat="1" ht="12.75">
      <c r="A112" s="12">
        <v>16</v>
      </c>
      <c r="B112" s="35">
        <v>43936</v>
      </c>
      <c r="C112" s="2">
        <f t="shared" si="1"/>
        <v>16</v>
      </c>
      <c r="D112" s="26">
        <v>131.63999999999999</v>
      </c>
      <c r="E112" s="11">
        <v>111.04</v>
      </c>
      <c r="F112" s="27">
        <f>IF(E112="","",AVERAGE(E110:E112))</f>
        <v>111.04</v>
      </c>
      <c r="G112" s="27">
        <f>IF(F110="","",(AVERAGE(E110:E112)))</f>
        <v>111.04</v>
      </c>
      <c r="H112" s="27">
        <f>IF(E112="","",AVERAGE($E$7:E112))</f>
        <v>118.5958490566041</v>
      </c>
      <c r="I112" s="14"/>
      <c r="J112" s="14"/>
      <c r="K112" s="14"/>
      <c r="L112" s="14"/>
      <c r="M112" s="14"/>
    </row>
    <row r="113" spans="1:13" s="13" customFormat="1" ht="12.75">
      <c r="A113" s="12">
        <v>16</v>
      </c>
      <c r="B113" s="35">
        <v>43937</v>
      </c>
      <c r="C113" s="2">
        <f t="shared" si="1"/>
        <v>16</v>
      </c>
      <c r="D113" s="26">
        <v>131.63999999999999</v>
      </c>
      <c r="E113" s="11">
        <v>110.22</v>
      </c>
      <c r="F113" s="27">
        <f>IF(E113="","",AVERAGE(E110:E113))</f>
        <v>110.83500000000001</v>
      </c>
      <c r="G113" s="27">
        <f>IF(F110="","",(AVERAGE(E110:E113)))</f>
        <v>110.83500000000001</v>
      </c>
      <c r="H113" s="27">
        <f>IF(E113="","",AVERAGE($E$7:E113))</f>
        <v>118.51757009345826</v>
      </c>
      <c r="I113" s="14"/>
      <c r="J113" s="14"/>
      <c r="K113" s="14"/>
      <c r="L113" s="14"/>
      <c r="M113" s="14"/>
    </row>
    <row r="114" spans="1:13" s="13" customFormat="1" ht="12.75">
      <c r="A114" s="12">
        <v>16</v>
      </c>
      <c r="B114" s="35">
        <v>43938</v>
      </c>
      <c r="C114" s="2">
        <f t="shared" si="1"/>
        <v>16</v>
      </c>
      <c r="D114" s="26">
        <v>131.63999999999999</v>
      </c>
      <c r="E114" s="11">
        <v>110.22</v>
      </c>
      <c r="F114" s="27">
        <f>IF(E114="","",AVERAGE(E110:E114))</f>
        <v>110.71200000000002</v>
      </c>
      <c r="G114" s="27">
        <f>IF(F110="","",(AVERAGE(E110:E114)))</f>
        <v>110.71200000000002</v>
      </c>
      <c r="H114" s="27">
        <f>IF(E114="","",AVERAGE($E$7:E114))</f>
        <v>118.44074074074105</v>
      </c>
      <c r="I114" s="14"/>
      <c r="J114" s="14"/>
      <c r="K114" s="14"/>
      <c r="L114" s="14"/>
      <c r="M114" s="14"/>
    </row>
    <row r="115" spans="1:13" s="13" customFormat="1" ht="12.75">
      <c r="A115" s="12">
        <v>16</v>
      </c>
      <c r="B115" s="35">
        <v>43939</v>
      </c>
      <c r="C115" s="2">
        <f t="shared" si="1"/>
        <v>16</v>
      </c>
      <c r="D115" s="26">
        <v>131.63999999999999</v>
      </c>
      <c r="E115" s="11">
        <v>110.22</v>
      </c>
      <c r="F115" s="27">
        <f>IF(E115="","",AVERAGE(E110:E115))</f>
        <v>110.63000000000001</v>
      </c>
      <c r="G115" s="27">
        <f>IF(F110="","",(AVERAGE(E110:E115)))</f>
        <v>110.63000000000001</v>
      </c>
      <c r="H115" s="27">
        <f>IF(E115="","",AVERAGE($E$7:E115))</f>
        <v>118.36532110091773</v>
      </c>
      <c r="I115" s="14"/>
      <c r="J115" s="14"/>
      <c r="K115" s="14"/>
      <c r="L115" s="14"/>
      <c r="M115" s="14"/>
    </row>
    <row r="116" spans="1:13" s="13" customFormat="1" ht="12.75">
      <c r="A116" s="12">
        <v>16</v>
      </c>
      <c r="B116" s="35">
        <v>43940</v>
      </c>
      <c r="C116" s="2">
        <f t="shared" si="1"/>
        <v>16</v>
      </c>
      <c r="D116" s="26">
        <v>131.63999999999999</v>
      </c>
      <c r="E116" s="11">
        <v>110.22</v>
      </c>
      <c r="F116" s="27">
        <f>IF(E116="","",AVERAGE(E110:E116))</f>
        <v>110.57142857142858</v>
      </c>
      <c r="G116" s="27">
        <f>IF(F110="","",(AVERAGE(E110:E116)))</f>
        <v>110.57142857142858</v>
      </c>
      <c r="H116" s="27">
        <f>IF(E116="","",AVERAGE($E$7:E116))</f>
        <v>118.29127272727301</v>
      </c>
      <c r="I116" s="14"/>
      <c r="J116" s="14"/>
      <c r="K116" s="14"/>
      <c r="L116" s="14"/>
      <c r="M116" s="14"/>
    </row>
    <row r="117" spans="1:13" s="13" customFormat="1" ht="12.75">
      <c r="A117" s="12">
        <v>17</v>
      </c>
      <c r="B117" s="35">
        <v>43941</v>
      </c>
      <c r="C117" s="2">
        <f t="shared" si="1"/>
        <v>17</v>
      </c>
      <c r="D117" s="26">
        <v>131.63999999999999</v>
      </c>
      <c r="E117" s="11">
        <v>110.22</v>
      </c>
      <c r="F117" s="27">
        <f>IF(E117="","",AVERAGE(E117:E117))</f>
        <v>110.22</v>
      </c>
      <c r="G117" s="27">
        <f>IF(E117="","",(AVERAGE(E117:E117)))</f>
        <v>110.22</v>
      </c>
      <c r="H117" s="27">
        <f>IF(E117="","",AVERAGE($E$7:E117))</f>
        <v>118.21855855855884</v>
      </c>
      <c r="I117" s="14"/>
      <c r="J117" s="14"/>
      <c r="K117" s="14"/>
      <c r="L117" s="14"/>
      <c r="M117" s="14"/>
    </row>
    <row r="118" spans="1:13" s="13" customFormat="1" ht="12.75">
      <c r="A118" s="12">
        <v>17</v>
      </c>
      <c r="B118" s="35">
        <v>43942</v>
      </c>
      <c r="C118" s="2">
        <f t="shared" si="1"/>
        <v>17</v>
      </c>
      <c r="D118" s="26">
        <v>131.63999999999999</v>
      </c>
      <c r="E118" s="11">
        <v>109.39</v>
      </c>
      <c r="F118" s="27">
        <f>IF(E118="","",AVERAGE(E117:E118))</f>
        <v>109.80500000000001</v>
      </c>
      <c r="G118" s="27">
        <f>IF(F117="","",(AVERAGE(E117:E118)))</f>
        <v>109.80500000000001</v>
      </c>
      <c r="H118" s="27">
        <f>IF(E118="","",AVERAGE($E$7:E118))</f>
        <v>118.13973214285741</v>
      </c>
      <c r="I118" s="14"/>
      <c r="J118" s="14"/>
      <c r="K118" s="14"/>
      <c r="L118" s="14"/>
      <c r="M118" s="14"/>
    </row>
    <row r="119" spans="1:13" s="13" customFormat="1" ht="12.75">
      <c r="A119" s="12">
        <v>17</v>
      </c>
      <c r="B119" s="35">
        <v>43943</v>
      </c>
      <c r="C119" s="2">
        <f t="shared" si="1"/>
        <v>17</v>
      </c>
      <c r="D119" s="26">
        <v>131.63999999999999</v>
      </c>
      <c r="E119" s="11">
        <v>109.39</v>
      </c>
      <c r="F119" s="27">
        <f>IF(E119="","",AVERAGE(E117:E119))</f>
        <v>109.66666666666667</v>
      </c>
      <c r="G119" s="27">
        <f>IF(F117="","",(AVERAGE(E117:E119)))</f>
        <v>109.66666666666667</v>
      </c>
      <c r="H119" s="27">
        <f>IF(E119="","",AVERAGE($E$7:E119))</f>
        <v>118.06230088495602</v>
      </c>
      <c r="I119" s="14"/>
      <c r="J119" s="14"/>
      <c r="K119" s="14"/>
      <c r="L119" s="14"/>
      <c r="M119" s="14"/>
    </row>
    <row r="120" spans="1:13" s="13" customFormat="1" ht="12.75">
      <c r="A120" s="12">
        <v>17</v>
      </c>
      <c r="B120" s="35">
        <v>43944</v>
      </c>
      <c r="C120" s="2">
        <f t="shared" si="1"/>
        <v>17</v>
      </c>
      <c r="D120" s="26">
        <v>130.81</v>
      </c>
      <c r="E120" s="11">
        <v>108.56</v>
      </c>
      <c r="F120" s="27">
        <f>IF(E120="","",AVERAGE(E117:E120))</f>
        <v>109.39</v>
      </c>
      <c r="G120" s="27">
        <f>IF(F117="","",(AVERAGE(E117:E120)))</f>
        <v>109.39</v>
      </c>
      <c r="H120" s="27">
        <f>IF(E120="","",AVERAGE($E$7:E120))</f>
        <v>117.97894736842132</v>
      </c>
      <c r="I120" s="14"/>
      <c r="J120" s="14"/>
      <c r="K120" s="14"/>
      <c r="L120" s="14"/>
      <c r="M120" s="14"/>
    </row>
    <row r="121" spans="1:13" s="13" customFormat="1" ht="12.75">
      <c r="A121" s="12">
        <v>17</v>
      </c>
      <c r="B121" s="35">
        <v>43945</v>
      </c>
      <c r="C121" s="2">
        <f t="shared" si="1"/>
        <v>17</v>
      </c>
      <c r="D121" s="26">
        <v>130.81</v>
      </c>
      <c r="E121" s="11">
        <v>107.74</v>
      </c>
      <c r="F121" s="27">
        <f>IF(E121="","",AVERAGE(E117:E121))</f>
        <v>109.05999999999999</v>
      </c>
      <c r="G121" s="27">
        <f>IF(F117="","",(AVERAGE(E117:E121)))</f>
        <v>109.05999999999999</v>
      </c>
      <c r="H121" s="27">
        <f>IF(E121="","",AVERAGE($E$7:E121))</f>
        <v>117.88991304347851</v>
      </c>
      <c r="I121" s="14"/>
      <c r="J121" s="14"/>
      <c r="K121" s="14"/>
      <c r="L121" s="14"/>
      <c r="M121" s="14"/>
    </row>
    <row r="122" spans="1:13" s="13" customFormat="1" ht="12.75">
      <c r="A122" s="12">
        <v>17</v>
      </c>
      <c r="B122" s="35">
        <v>43946</v>
      </c>
      <c r="C122" s="2">
        <f t="shared" si="1"/>
        <v>17</v>
      </c>
      <c r="D122" s="26">
        <v>130.81</v>
      </c>
      <c r="E122" s="11">
        <v>107.74</v>
      </c>
      <c r="F122" s="27">
        <f>IF(E122="","",AVERAGE(E117:E122))</f>
        <v>108.83999999999999</v>
      </c>
      <c r="G122" s="27">
        <f>IF(F117="","",(AVERAGE(E117:E122)))</f>
        <v>108.83999999999999</v>
      </c>
      <c r="H122" s="27">
        <f>IF(E122="","",AVERAGE($E$7:E122))</f>
        <v>117.8024137931037</v>
      </c>
      <c r="I122" s="14"/>
      <c r="J122" s="14"/>
      <c r="K122" s="14"/>
      <c r="L122" s="14"/>
      <c r="M122" s="14"/>
    </row>
    <row r="123" spans="1:13" s="13" customFormat="1" ht="12.75">
      <c r="A123" s="12">
        <v>17</v>
      </c>
      <c r="B123" s="35">
        <v>43947</v>
      </c>
      <c r="C123" s="2">
        <f t="shared" si="1"/>
        <v>17</v>
      </c>
      <c r="D123" s="26">
        <v>130.81</v>
      </c>
      <c r="E123" s="11">
        <v>107.74</v>
      </c>
      <c r="F123" s="27">
        <f>IF(E123="","",AVERAGE(E117:E123))</f>
        <v>108.68285714285715</v>
      </c>
      <c r="G123" s="27">
        <f>IF(F117="","",(AVERAGE(E117:E123)))</f>
        <v>108.68285714285715</v>
      </c>
      <c r="H123" s="27">
        <f>IF(E123="","",AVERAGE($E$7:E123))</f>
        <v>117.7164102564105</v>
      </c>
      <c r="I123" s="14"/>
      <c r="J123" s="14"/>
      <c r="K123" s="14"/>
      <c r="L123" s="14"/>
      <c r="M123" s="14"/>
    </row>
    <row r="124" spans="1:13" s="13" customFormat="1" ht="12.75">
      <c r="A124" s="12">
        <v>18</v>
      </c>
      <c r="B124" s="35">
        <v>43948</v>
      </c>
      <c r="C124" s="2">
        <f t="shared" si="1"/>
        <v>18</v>
      </c>
      <c r="D124" s="26">
        <v>130.81</v>
      </c>
      <c r="E124" s="11">
        <v>107.74</v>
      </c>
      <c r="F124" s="27">
        <f>IF(E124="","",AVERAGE(E124:E124))</f>
        <v>107.74</v>
      </c>
      <c r="G124" s="27">
        <f>IF(E124="","",(AVERAGE(E124:E124)))</f>
        <v>107.74</v>
      </c>
      <c r="H124" s="27">
        <f>IF(E124="","",AVERAGE($E$7:E124))</f>
        <v>117.6318644067799</v>
      </c>
      <c r="I124" s="14"/>
      <c r="J124" s="14"/>
      <c r="K124" s="14"/>
      <c r="L124" s="14"/>
      <c r="M124" s="14"/>
    </row>
    <row r="125" spans="1:13" s="13" customFormat="1" ht="12.75">
      <c r="A125" s="12">
        <v>18</v>
      </c>
      <c r="B125" s="35">
        <v>43949</v>
      </c>
      <c r="C125" s="2">
        <f t="shared" si="1"/>
        <v>18</v>
      </c>
      <c r="D125" s="26">
        <v>130.81</v>
      </c>
      <c r="E125" s="11">
        <v>107.74</v>
      </c>
      <c r="F125" s="27">
        <f>IF(E125="","",AVERAGE(E124:E125))</f>
        <v>107.74</v>
      </c>
      <c r="G125" s="27">
        <f>IF(F124="","",(AVERAGE(E124:E125)))</f>
        <v>107.74</v>
      </c>
      <c r="H125" s="27">
        <f>IF(E125="","",AVERAGE($E$7:E125))</f>
        <v>117.54873949579856</v>
      </c>
      <c r="I125" s="14"/>
      <c r="J125" s="14"/>
      <c r="K125" s="14"/>
      <c r="L125" s="14"/>
      <c r="M125" s="14"/>
    </row>
    <row r="126" spans="1:13" s="13" customFormat="1" ht="12.75">
      <c r="A126" s="12">
        <v>18</v>
      </c>
      <c r="B126" s="35">
        <v>43950</v>
      </c>
      <c r="C126" s="2">
        <f t="shared" si="1"/>
        <v>18</v>
      </c>
      <c r="D126" s="26">
        <v>130.81</v>
      </c>
      <c r="E126" s="11">
        <v>107.74</v>
      </c>
      <c r="F126" s="27">
        <f>IF(E126="","",AVERAGE(E124:E126))</f>
        <v>107.74</v>
      </c>
      <c r="G126" s="27">
        <f>IF(F124="","",(AVERAGE(E124:E126)))</f>
        <v>107.74</v>
      </c>
      <c r="H126" s="27">
        <f>IF(E126="","",AVERAGE($E$7:E126))</f>
        <v>117.46700000000024</v>
      </c>
      <c r="I126" s="14"/>
      <c r="J126" s="14"/>
      <c r="K126" s="14"/>
      <c r="L126" s="14"/>
      <c r="M126" s="14"/>
    </row>
    <row r="127" spans="1:13" s="13" customFormat="1" ht="12.75">
      <c r="A127" s="12">
        <v>18</v>
      </c>
      <c r="B127" s="35">
        <v>43951</v>
      </c>
      <c r="C127" s="2">
        <f t="shared" si="1"/>
        <v>18</v>
      </c>
      <c r="D127" s="26">
        <v>130.81</v>
      </c>
      <c r="E127" s="11">
        <v>107.74</v>
      </c>
      <c r="F127" s="27">
        <f>IF(E127="","",AVERAGE(E124:E127))</f>
        <v>107.74</v>
      </c>
      <c r="G127" s="27">
        <f>IF(F124="","",(AVERAGE(E124:E127)))</f>
        <v>107.74</v>
      </c>
      <c r="H127" s="27">
        <f>IF(E127="","",AVERAGE($E$7:E127))</f>
        <v>117.38661157024816</v>
      </c>
      <c r="I127" s="14"/>
      <c r="J127" s="14"/>
      <c r="K127" s="14"/>
      <c r="L127" s="14"/>
      <c r="M127" s="14"/>
    </row>
    <row r="128" spans="1:13" s="13" customFormat="1" ht="12.75">
      <c r="A128" s="12">
        <v>18</v>
      </c>
      <c r="B128" s="35">
        <v>43952</v>
      </c>
      <c r="C128" s="2">
        <f t="shared" si="1"/>
        <v>18</v>
      </c>
      <c r="D128" s="26">
        <v>130.81</v>
      </c>
      <c r="E128" s="11">
        <v>107.74</v>
      </c>
      <c r="F128" s="27">
        <f>IF(E128="","",AVERAGE(E124:E128))</f>
        <v>107.73999999999998</v>
      </c>
      <c r="G128" s="27">
        <f>IF(F124="","",(AVERAGE(E124:E128)))</f>
        <v>107.73999999999998</v>
      </c>
      <c r="H128" s="27">
        <f>IF(E128="","",AVERAGE($E$7:E128))</f>
        <v>117.30754098360678</v>
      </c>
      <c r="I128" s="14"/>
      <c r="J128" s="14"/>
      <c r="K128" s="14"/>
      <c r="L128" s="14"/>
      <c r="M128" s="14"/>
    </row>
    <row r="129" spans="1:13" s="13" customFormat="1" ht="12.75">
      <c r="A129" s="12">
        <v>18</v>
      </c>
      <c r="B129" s="35">
        <v>43953</v>
      </c>
      <c r="C129" s="2">
        <f t="shared" si="1"/>
        <v>18</v>
      </c>
      <c r="D129" s="26">
        <v>130.81</v>
      </c>
      <c r="E129" s="11">
        <v>107.74</v>
      </c>
      <c r="F129" s="27">
        <f>IF(E129="","",AVERAGE(E124:E129))</f>
        <v>107.74</v>
      </c>
      <c r="G129" s="27">
        <f>IF(F124="","",(AVERAGE(E124:E129)))</f>
        <v>107.74</v>
      </c>
      <c r="H129" s="27">
        <f>IF(E129="","",AVERAGE($E$7:E129))</f>
        <v>117.22975609756119</v>
      </c>
      <c r="I129" s="14"/>
      <c r="J129" s="14"/>
      <c r="K129" s="14"/>
      <c r="L129" s="14"/>
      <c r="M129" s="14"/>
    </row>
    <row r="130" spans="1:13" s="13" customFormat="1" ht="12.75">
      <c r="A130" s="12">
        <v>18</v>
      </c>
      <c r="B130" s="35">
        <v>43954</v>
      </c>
      <c r="C130" s="2">
        <f t="shared" si="1"/>
        <v>18</v>
      </c>
      <c r="D130" s="26">
        <v>130.81</v>
      </c>
      <c r="E130" s="11">
        <v>107.74</v>
      </c>
      <c r="F130" s="27">
        <f>IF(E130="","",AVERAGE(E124:E130))</f>
        <v>107.74</v>
      </c>
      <c r="G130" s="27">
        <f>IF(F124="","",(AVERAGE(E124:E130)))</f>
        <v>107.74</v>
      </c>
      <c r="H130" s="27">
        <f>IF(E130="","",AVERAGE($E$7:E130))</f>
        <v>117.15322580645183</v>
      </c>
      <c r="I130" s="14"/>
      <c r="J130" s="14"/>
      <c r="K130" s="14"/>
      <c r="L130" s="14"/>
      <c r="M130" s="14"/>
    </row>
    <row r="131" spans="1:13" s="13" customFormat="1" ht="12.75">
      <c r="A131" s="12">
        <v>19</v>
      </c>
      <c r="B131" s="35">
        <v>43955</v>
      </c>
      <c r="C131" s="2">
        <f t="shared" si="1"/>
        <v>19</v>
      </c>
      <c r="D131" s="26">
        <v>130.81</v>
      </c>
      <c r="E131" s="11">
        <v>107.74</v>
      </c>
      <c r="F131" s="27">
        <f>IF(E131="","",AVERAGE(E131:E131))</f>
        <v>107.74</v>
      </c>
      <c r="G131" s="27">
        <f>IF(E131="","",(AVERAGE(E131:E131)))</f>
        <v>107.74</v>
      </c>
      <c r="H131" s="27">
        <f>IF(E131="","",AVERAGE($E$7:E131))</f>
        <v>117.07792000000022</v>
      </c>
      <c r="I131" s="14"/>
      <c r="J131" s="14"/>
      <c r="K131" s="14"/>
      <c r="L131" s="14"/>
      <c r="M131" s="14"/>
    </row>
    <row r="132" spans="1:13" s="13" customFormat="1" ht="12.75">
      <c r="A132" s="12">
        <v>19</v>
      </c>
      <c r="B132" s="35">
        <v>43956</v>
      </c>
      <c r="C132" s="2">
        <f t="shared" si="1"/>
        <v>19</v>
      </c>
      <c r="D132" s="26">
        <v>130.81</v>
      </c>
      <c r="E132" s="11">
        <v>107.74</v>
      </c>
      <c r="F132" s="27">
        <f>IF(E132="","",AVERAGE(E131:E132))</f>
        <v>107.74</v>
      </c>
      <c r="G132" s="27">
        <f>IF(F131="","",(AVERAGE(E131:E132)))</f>
        <v>107.74</v>
      </c>
      <c r="H132" s="27">
        <f>IF(E132="","",AVERAGE($E$7:E132))</f>
        <v>117.00380952380974</v>
      </c>
      <c r="I132" s="14"/>
      <c r="J132" s="14"/>
      <c r="K132" s="14"/>
      <c r="L132" s="14"/>
      <c r="M132" s="14"/>
    </row>
    <row r="133" spans="1:13" s="13" customFormat="1" ht="12.75">
      <c r="A133" s="12">
        <v>19</v>
      </c>
      <c r="B133" s="35">
        <v>43957</v>
      </c>
      <c r="C133" s="2">
        <f t="shared" si="1"/>
        <v>19</v>
      </c>
      <c r="D133" s="26">
        <v>130.81</v>
      </c>
      <c r="E133" s="11">
        <v>107.74</v>
      </c>
      <c r="F133" s="27">
        <f>IF(E133="","",AVERAGE(E131:E133))</f>
        <v>107.74</v>
      </c>
      <c r="G133" s="27">
        <f>IF(F131="","",(AVERAGE(E131:E133)))</f>
        <v>107.74</v>
      </c>
      <c r="H133" s="27">
        <f>IF(E133="","",AVERAGE($E$7:E133))</f>
        <v>116.93086614173249</v>
      </c>
      <c r="I133" s="14"/>
      <c r="J133" s="14"/>
      <c r="K133" s="14"/>
      <c r="L133" s="14"/>
      <c r="M133" s="14"/>
    </row>
    <row r="134" spans="1:13" s="13" customFormat="1" ht="12.75">
      <c r="A134" s="12">
        <v>19</v>
      </c>
      <c r="B134" s="35">
        <v>43958</v>
      </c>
      <c r="C134" s="2">
        <f t="shared" si="1"/>
        <v>19</v>
      </c>
      <c r="D134" s="26">
        <v>131.63999999999999</v>
      </c>
      <c r="E134" s="11">
        <v>108.56</v>
      </c>
      <c r="F134" s="27">
        <f>IF(E134="","",AVERAGE(E131:E134))</f>
        <v>107.94499999999999</v>
      </c>
      <c r="G134" s="27">
        <f>IF(F131="","",(AVERAGE(E131:E134)))</f>
        <v>107.94499999999999</v>
      </c>
      <c r="H134" s="27">
        <f>IF(E134="","",AVERAGE($E$7:E134))</f>
        <v>116.8654687500002</v>
      </c>
      <c r="I134" s="14"/>
      <c r="J134" s="14"/>
      <c r="K134" s="14"/>
      <c r="L134" s="14"/>
      <c r="M134" s="14"/>
    </row>
    <row r="135" spans="1:13" s="13" customFormat="1" ht="12.75">
      <c r="A135" s="12">
        <v>19</v>
      </c>
      <c r="B135" s="35">
        <v>43959</v>
      </c>
      <c r="C135" s="2">
        <f t="shared" si="1"/>
        <v>19</v>
      </c>
      <c r="D135" s="26">
        <v>131.63999999999999</v>
      </c>
      <c r="E135" s="11">
        <v>108.56</v>
      </c>
      <c r="F135" s="27">
        <f>IF(E135="","",AVERAGE(E131:E135))</f>
        <v>108.06799999999998</v>
      </c>
      <c r="G135" s="27">
        <f>IF(F131="","",(AVERAGE(E131:E135)))</f>
        <v>108.06799999999998</v>
      </c>
      <c r="H135" s="27">
        <f>IF(E135="","",AVERAGE($E$7:E135))</f>
        <v>116.80108527131803</v>
      </c>
      <c r="I135" s="14"/>
      <c r="J135" s="14"/>
      <c r="K135" s="14"/>
      <c r="L135" s="14"/>
      <c r="M135" s="14"/>
    </row>
    <row r="136" spans="1:13" s="13" customFormat="1" ht="12.75">
      <c r="A136" s="12">
        <v>19</v>
      </c>
      <c r="B136" s="35">
        <v>43960</v>
      </c>
      <c r="C136" s="2">
        <f t="shared" ref="C136:C199" si="2">IF(E136&gt;0,A136,"")</f>
        <v>19</v>
      </c>
      <c r="D136" s="26">
        <v>131.63999999999999</v>
      </c>
      <c r="E136" s="11">
        <v>108.56</v>
      </c>
      <c r="F136" s="27">
        <f>IF(E136="","",AVERAGE(E131:E136))</f>
        <v>108.14999999999998</v>
      </c>
      <c r="G136" s="27">
        <f>IF(F131="","",(AVERAGE(E131:E136)))</f>
        <v>108.14999999999998</v>
      </c>
      <c r="H136" s="27">
        <f>IF(E136="","",AVERAGE($E$7:E136))</f>
        <v>116.7376923076925</v>
      </c>
      <c r="I136" s="14"/>
      <c r="J136" s="14"/>
      <c r="K136" s="14"/>
      <c r="L136" s="14"/>
      <c r="M136" s="14"/>
    </row>
    <row r="137" spans="1:13" s="13" customFormat="1" ht="12.75">
      <c r="A137" s="12">
        <v>19</v>
      </c>
      <c r="B137" s="35">
        <v>43961</v>
      </c>
      <c r="C137" s="2">
        <f t="shared" si="2"/>
        <v>19</v>
      </c>
      <c r="D137" s="26">
        <v>131.63999999999999</v>
      </c>
      <c r="E137" s="11">
        <v>108.56</v>
      </c>
      <c r="F137" s="27">
        <f>IF(E137="","",AVERAGE(E131:E137))</f>
        <v>108.2085714285714</v>
      </c>
      <c r="G137" s="27">
        <f>IF(F131="","",(AVERAGE(E131:E137)))</f>
        <v>108.2085714285714</v>
      </c>
      <c r="H137" s="27">
        <f>IF(E137="","",AVERAGE($E$7:E137))</f>
        <v>116.67526717557271</v>
      </c>
      <c r="I137" s="14"/>
      <c r="J137" s="14"/>
      <c r="K137" s="14"/>
      <c r="L137" s="14"/>
      <c r="M137" s="14"/>
    </row>
    <row r="138" spans="1:13" s="13" customFormat="1" ht="12.75">
      <c r="A138" s="12">
        <v>20</v>
      </c>
      <c r="B138" s="35">
        <v>43962</v>
      </c>
      <c r="C138" s="2">
        <f t="shared" si="2"/>
        <v>20</v>
      </c>
      <c r="D138" s="26">
        <v>131.63999999999999</v>
      </c>
      <c r="E138" s="11">
        <v>108.56</v>
      </c>
      <c r="F138" s="27">
        <f>IF(E138="","",AVERAGE(E138:E138))</f>
        <v>108.56</v>
      </c>
      <c r="G138" s="27">
        <f>IF(E138="","",(AVERAGE(E138:E138)))</f>
        <v>108.56</v>
      </c>
      <c r="H138" s="27">
        <f>IF(E138="","",AVERAGE($E$7:E138))</f>
        <v>116.61378787878806</v>
      </c>
      <c r="I138" s="14"/>
      <c r="J138" s="14"/>
      <c r="K138" s="14"/>
      <c r="L138" s="14"/>
      <c r="M138" s="14"/>
    </row>
    <row r="139" spans="1:13" s="13" customFormat="1" ht="12.75">
      <c r="A139" s="12">
        <v>20</v>
      </c>
      <c r="B139" s="35">
        <v>43963</v>
      </c>
      <c r="C139" s="2">
        <f t="shared" si="2"/>
        <v>20</v>
      </c>
      <c r="D139" s="26">
        <v>131.63999999999999</v>
      </c>
      <c r="E139" s="11">
        <v>108.56</v>
      </c>
      <c r="F139" s="27">
        <f>IF(E139="","",AVERAGE(E138:E139))</f>
        <v>108.56</v>
      </c>
      <c r="G139" s="27">
        <f>IF(F138="","",(AVERAGE(E138:E139)))</f>
        <v>108.56</v>
      </c>
      <c r="H139" s="27">
        <f>IF(E139="","",AVERAGE($E$7:E139))</f>
        <v>116.55323308270694</v>
      </c>
      <c r="I139" s="14"/>
      <c r="J139" s="14"/>
      <c r="K139" s="14"/>
      <c r="L139" s="14"/>
      <c r="M139" s="14"/>
    </row>
    <row r="140" spans="1:13" s="13" customFormat="1" ht="12.75">
      <c r="A140" s="12">
        <v>20</v>
      </c>
      <c r="B140" s="35">
        <v>43964</v>
      </c>
      <c r="C140" s="2">
        <f t="shared" si="2"/>
        <v>20</v>
      </c>
      <c r="D140" s="26">
        <v>132.46</v>
      </c>
      <c r="E140" s="11">
        <v>107.74</v>
      </c>
      <c r="F140" s="27">
        <f>IF(E140="","",AVERAGE(E138:E140))</f>
        <v>108.28666666666668</v>
      </c>
      <c r="G140" s="27">
        <f>IF(F138="","",(AVERAGE(E138:E140)))</f>
        <v>108.28666666666668</v>
      </c>
      <c r="H140" s="27">
        <f>IF(E140="","",AVERAGE($E$7:E140))</f>
        <v>116.48746268656734</v>
      </c>
      <c r="I140" s="14"/>
      <c r="J140" s="14"/>
      <c r="K140" s="14"/>
      <c r="L140" s="14"/>
      <c r="M140" s="14"/>
    </row>
    <row r="141" spans="1:13" s="13" customFormat="1" ht="12.75">
      <c r="A141" s="12">
        <v>20</v>
      </c>
      <c r="B141" s="35">
        <v>43965</v>
      </c>
      <c r="C141" s="2">
        <f t="shared" si="2"/>
        <v>20</v>
      </c>
      <c r="D141" s="26">
        <v>132.46</v>
      </c>
      <c r="E141" s="11">
        <v>106.91</v>
      </c>
      <c r="F141" s="27">
        <f>IF(E141="","",AVERAGE(E138:E141))</f>
        <v>107.9425</v>
      </c>
      <c r="G141" s="27">
        <f>IF(F138="","",(AVERAGE(E138:E141)))</f>
        <v>107.9425</v>
      </c>
      <c r="H141" s="27">
        <f>IF(E141="","",AVERAGE($E$7:E141))</f>
        <v>116.41651851851869</v>
      </c>
      <c r="I141" s="14"/>
      <c r="J141" s="14"/>
      <c r="K141" s="14"/>
      <c r="L141" s="14"/>
      <c r="M141" s="14"/>
    </row>
    <row r="142" spans="1:13" s="13" customFormat="1" ht="12.75">
      <c r="A142" s="12">
        <v>20</v>
      </c>
      <c r="B142" s="35">
        <v>43966</v>
      </c>
      <c r="C142" s="2">
        <f t="shared" si="2"/>
        <v>20</v>
      </c>
      <c r="D142" s="26">
        <v>133.29</v>
      </c>
      <c r="E142" s="11">
        <v>106.91</v>
      </c>
      <c r="F142" s="27">
        <f>IF(E142="","",AVERAGE(E138:E142))</f>
        <v>107.73599999999999</v>
      </c>
      <c r="G142" s="27">
        <f>IF(F138="","",(AVERAGE(E138:E142)))</f>
        <v>107.73599999999999</v>
      </c>
      <c r="H142" s="27">
        <f>IF(E142="","",AVERAGE($E$7:E142))</f>
        <v>116.34661764705899</v>
      </c>
      <c r="I142" s="14"/>
      <c r="J142" s="14"/>
      <c r="K142" s="14"/>
      <c r="L142" s="14"/>
      <c r="M142" s="14"/>
    </row>
    <row r="143" spans="1:13" s="13" customFormat="1" ht="12.75">
      <c r="A143" s="12">
        <v>20</v>
      </c>
      <c r="B143" s="35">
        <v>43967</v>
      </c>
      <c r="C143" s="2">
        <f t="shared" si="2"/>
        <v>20</v>
      </c>
      <c r="D143" s="26">
        <v>133.29</v>
      </c>
      <c r="E143" s="11">
        <v>106.91</v>
      </c>
      <c r="F143" s="27">
        <f>IF(E143="","",AVERAGE(E138:E143))</f>
        <v>107.59833333333331</v>
      </c>
      <c r="G143" s="27">
        <f>IF(F138="","",(AVERAGE(E138:E143)))</f>
        <v>107.59833333333331</v>
      </c>
      <c r="H143" s="27">
        <f>IF(E143="","",AVERAGE($E$7:E143))</f>
        <v>116.27773722627754</v>
      </c>
      <c r="I143" s="14"/>
      <c r="J143" s="14"/>
      <c r="K143" s="14"/>
      <c r="L143" s="14"/>
      <c r="M143" s="14"/>
    </row>
    <row r="144" spans="1:13" s="13" customFormat="1" ht="12.75">
      <c r="A144" s="12">
        <v>20</v>
      </c>
      <c r="B144" s="35">
        <v>43968</v>
      </c>
      <c r="C144" s="2">
        <f t="shared" si="2"/>
        <v>20</v>
      </c>
      <c r="D144" s="26">
        <v>133.29</v>
      </c>
      <c r="E144" s="11">
        <v>106.91</v>
      </c>
      <c r="F144" s="27">
        <f>IF(E144="","",AVERAGE(E138:E144))</f>
        <v>107.49999999999999</v>
      </c>
      <c r="G144" s="27">
        <f>IF(F138="","",(AVERAGE(E138:E144)))</f>
        <v>107.49999999999999</v>
      </c>
      <c r="H144" s="27">
        <f>IF(E144="","",AVERAGE($E$7:E144))</f>
        <v>116.20985507246394</v>
      </c>
      <c r="I144" s="14"/>
      <c r="J144" s="14"/>
      <c r="K144" s="14"/>
      <c r="L144" s="14"/>
      <c r="M144" s="14"/>
    </row>
    <row r="145" spans="1:13" s="13" customFormat="1" ht="12.75">
      <c r="A145" s="12">
        <v>21</v>
      </c>
      <c r="B145" s="35">
        <v>43969</v>
      </c>
      <c r="C145" s="2">
        <f t="shared" si="2"/>
        <v>21</v>
      </c>
      <c r="D145" s="26">
        <v>133.29</v>
      </c>
      <c r="E145" s="11">
        <v>106.91</v>
      </c>
      <c r="F145" s="27">
        <f>IF(E145="","",AVERAGE(E145:E145))</f>
        <v>106.91</v>
      </c>
      <c r="G145" s="27">
        <f>IF(E145="","",(AVERAGE(E145:E145)))</f>
        <v>106.91</v>
      </c>
      <c r="H145" s="27">
        <f>IF(E145="","",AVERAGE($E$7:E145))</f>
        <v>116.14294964028794</v>
      </c>
      <c r="I145" s="14"/>
      <c r="J145" s="14"/>
      <c r="K145" s="14"/>
      <c r="L145" s="14"/>
      <c r="M145" s="14"/>
    </row>
    <row r="146" spans="1:13" s="13" customFormat="1" ht="12.75">
      <c r="A146" s="12">
        <v>21</v>
      </c>
      <c r="B146" s="35">
        <v>43970</v>
      </c>
      <c r="C146" s="2">
        <f t="shared" si="2"/>
        <v>21</v>
      </c>
      <c r="D146" s="26">
        <v>134.12</v>
      </c>
      <c r="E146" s="11">
        <v>107.74</v>
      </c>
      <c r="F146" s="27">
        <f>IF(E146="","",AVERAGE(E145:E146))</f>
        <v>107.32499999999999</v>
      </c>
      <c r="G146" s="27">
        <f>IF(F145="","",(AVERAGE(E145:E146)))</f>
        <v>107.32499999999999</v>
      </c>
      <c r="H146" s="27">
        <f>IF(E146="","",AVERAGE($E$7:E146))</f>
        <v>116.08292857142874</v>
      </c>
      <c r="I146" s="14"/>
      <c r="J146" s="14"/>
      <c r="K146" s="14"/>
      <c r="L146" s="14"/>
      <c r="M146" s="14"/>
    </row>
    <row r="147" spans="1:13" s="13" customFormat="1" ht="12.75">
      <c r="A147" s="12">
        <v>21</v>
      </c>
      <c r="B147" s="35">
        <v>43971</v>
      </c>
      <c r="C147" s="2">
        <f t="shared" si="2"/>
        <v>21</v>
      </c>
      <c r="D147" s="26">
        <v>134.94</v>
      </c>
      <c r="E147" s="11">
        <v>107.74</v>
      </c>
      <c r="F147" s="27">
        <f>IF(E147="","",AVERAGE(E145:E147))</f>
        <v>107.46333333333332</v>
      </c>
      <c r="G147" s="27">
        <f>IF(F145="","",(AVERAGE(E145:E147)))</f>
        <v>107.46333333333332</v>
      </c>
      <c r="H147" s="27">
        <f>IF(E147="","",AVERAGE($E$7:E147))</f>
        <v>116.02375886524838</v>
      </c>
      <c r="I147" s="14"/>
      <c r="J147" s="14"/>
      <c r="K147" s="14"/>
      <c r="L147" s="14"/>
      <c r="M147" s="14"/>
    </row>
    <row r="148" spans="1:13" s="13" customFormat="1" ht="12.75">
      <c r="A148" s="12">
        <v>21</v>
      </c>
      <c r="B148" s="35">
        <v>43972</v>
      </c>
      <c r="C148" s="2">
        <f t="shared" si="2"/>
        <v>21</v>
      </c>
      <c r="D148" s="26">
        <v>134.94</v>
      </c>
      <c r="E148" s="11">
        <v>107.74</v>
      </c>
      <c r="F148" s="27">
        <f>IF(E148="","",AVERAGE(E145:E148))</f>
        <v>107.5325</v>
      </c>
      <c r="G148" s="27">
        <f>IF(F145="","",(AVERAGE(E145:E148)))</f>
        <v>107.5325</v>
      </c>
      <c r="H148" s="27">
        <f>IF(E148="","",AVERAGE($E$7:E148))</f>
        <v>115.96542253521142</v>
      </c>
      <c r="I148" s="14"/>
      <c r="J148" s="14"/>
      <c r="K148" s="14"/>
      <c r="L148" s="14"/>
      <c r="M148" s="14"/>
    </row>
    <row r="149" spans="1:13" s="13" customFormat="1" ht="12.75">
      <c r="A149" s="12">
        <v>21</v>
      </c>
      <c r="B149" s="35">
        <v>43973</v>
      </c>
      <c r="C149" s="2">
        <f t="shared" si="2"/>
        <v>21</v>
      </c>
      <c r="D149" s="26">
        <v>134.94</v>
      </c>
      <c r="E149" s="11">
        <v>107.74</v>
      </c>
      <c r="F149" s="27">
        <f>IF(E149="","",AVERAGE(E145:E149))</f>
        <v>107.574</v>
      </c>
      <c r="G149" s="27">
        <f>IF(F145="","",(AVERAGE(E145:E149)))</f>
        <v>107.574</v>
      </c>
      <c r="H149" s="27">
        <f>IF(E149="","",AVERAGE($E$7:E149))</f>
        <v>115.90790209790227</v>
      </c>
      <c r="I149" s="14"/>
      <c r="J149" s="14"/>
      <c r="K149" s="14"/>
      <c r="L149" s="14"/>
      <c r="M149" s="14"/>
    </row>
    <row r="150" spans="1:13" s="13" customFormat="1" ht="12.75">
      <c r="A150" s="12">
        <v>21</v>
      </c>
      <c r="B150" s="35">
        <v>43974</v>
      </c>
      <c r="C150" s="2">
        <f t="shared" si="2"/>
        <v>21</v>
      </c>
      <c r="D150" s="26">
        <v>134.94</v>
      </c>
      <c r="E150" s="11">
        <v>107.74</v>
      </c>
      <c r="F150" s="27">
        <f>IF(E150="","",AVERAGE(E145:E150))</f>
        <v>107.60166666666667</v>
      </c>
      <c r="G150" s="27">
        <f>IF(F145="","",(AVERAGE(E145:E150)))</f>
        <v>107.60166666666667</v>
      </c>
      <c r="H150" s="27">
        <f>IF(E150="","",AVERAGE($E$7:E150))</f>
        <v>115.85118055555573</v>
      </c>
      <c r="I150" s="14"/>
      <c r="J150" s="14"/>
      <c r="K150" s="14"/>
      <c r="L150" s="14"/>
      <c r="M150" s="14"/>
    </row>
    <row r="151" spans="1:13" s="13" customFormat="1" ht="12.75">
      <c r="A151" s="12">
        <v>21</v>
      </c>
      <c r="B151" s="35">
        <v>43975</v>
      </c>
      <c r="C151" s="2">
        <f t="shared" si="2"/>
        <v>21</v>
      </c>
      <c r="D151" s="26">
        <v>134.94</v>
      </c>
      <c r="E151" s="11">
        <v>107.74</v>
      </c>
      <c r="F151" s="27">
        <f>IF(E151="","",AVERAGE(E145:E151))</f>
        <v>107.62142857142858</v>
      </c>
      <c r="G151" s="27">
        <f>IF(F145="","",(AVERAGE(E145:E151)))</f>
        <v>107.62142857142858</v>
      </c>
      <c r="H151" s="27">
        <f>IF(E151="","",AVERAGE($E$7:E151))</f>
        <v>115.79524137931053</v>
      </c>
      <c r="I151" s="14"/>
      <c r="J151" s="14"/>
      <c r="K151" s="14"/>
      <c r="L151" s="14"/>
      <c r="M151" s="14"/>
    </row>
    <row r="152" spans="1:13" s="13" customFormat="1" ht="12.75">
      <c r="A152" s="12">
        <v>22</v>
      </c>
      <c r="B152" s="35">
        <v>43976</v>
      </c>
      <c r="C152" s="2">
        <f t="shared" si="2"/>
        <v>22</v>
      </c>
      <c r="D152" s="26">
        <v>134.94</v>
      </c>
      <c r="E152" s="11">
        <v>107.74</v>
      </c>
      <c r="F152" s="27">
        <f>IF(E152="","",AVERAGE(E152:E152))</f>
        <v>107.74</v>
      </c>
      <c r="G152" s="27">
        <f>IF(E152="","",(AVERAGE(E152:E152)))</f>
        <v>107.74</v>
      </c>
      <c r="H152" s="27">
        <f>IF(E152="","",AVERAGE($E$7:E152))</f>
        <v>115.74006849315089</v>
      </c>
      <c r="I152" s="14"/>
      <c r="J152" s="14"/>
      <c r="K152" s="14"/>
      <c r="L152" s="14"/>
      <c r="M152" s="14"/>
    </row>
    <row r="153" spans="1:13" s="13" customFormat="1" ht="12.75">
      <c r="A153" s="12">
        <v>22</v>
      </c>
      <c r="B153" s="35">
        <v>43977</v>
      </c>
      <c r="C153" s="2">
        <f t="shared" si="2"/>
        <v>22</v>
      </c>
      <c r="D153" s="26">
        <v>134.94</v>
      </c>
      <c r="E153" s="11">
        <v>107.74</v>
      </c>
      <c r="F153" s="27">
        <f>IF(E153="","",AVERAGE(E152:E153))</f>
        <v>107.74</v>
      </c>
      <c r="G153" s="27">
        <f>IF(F152="","",(AVERAGE(E152:E153)))</f>
        <v>107.74</v>
      </c>
      <c r="H153" s="27">
        <f>IF(E153="","",AVERAGE($E$7:E153))</f>
        <v>115.68564625850361</v>
      </c>
      <c r="I153" s="14"/>
      <c r="J153" s="14"/>
      <c r="K153" s="14"/>
      <c r="L153" s="14"/>
      <c r="M153" s="14"/>
    </row>
    <row r="154" spans="1:13" s="13" customFormat="1" ht="12.75">
      <c r="A154" s="12">
        <v>22</v>
      </c>
      <c r="B154" s="35">
        <v>43978</v>
      </c>
      <c r="C154" s="2">
        <f t="shared" si="2"/>
        <v>22</v>
      </c>
      <c r="D154" s="26">
        <v>135.77000000000001</v>
      </c>
      <c r="E154" s="11">
        <v>107.74</v>
      </c>
      <c r="F154" s="27">
        <f>IF(E154="","",AVERAGE(E152:E154))</f>
        <v>107.74</v>
      </c>
      <c r="G154" s="27">
        <f>IF(F152="","",(AVERAGE(E152:E154)))</f>
        <v>107.74</v>
      </c>
      <c r="H154" s="27">
        <f>IF(E154="","",AVERAGE($E$7:E154))</f>
        <v>115.63195945945968</v>
      </c>
      <c r="I154" s="14"/>
      <c r="J154" s="14"/>
      <c r="K154" s="14"/>
      <c r="L154" s="14"/>
      <c r="M154" s="14"/>
    </row>
    <row r="155" spans="1:13" s="13" customFormat="1" ht="12.75">
      <c r="A155" s="12">
        <v>22</v>
      </c>
      <c r="B155" s="35">
        <v>43979</v>
      </c>
      <c r="C155" s="2">
        <f t="shared" si="2"/>
        <v>22</v>
      </c>
      <c r="D155" s="26">
        <v>135.77000000000001</v>
      </c>
      <c r="E155" s="11">
        <v>107.74</v>
      </c>
      <c r="F155" s="27">
        <f>IF(E155="","",AVERAGE(E152:E155))</f>
        <v>107.74</v>
      </c>
      <c r="G155" s="27">
        <f>IF(F152="","",(AVERAGE(E152:E155)))</f>
        <v>107.74</v>
      </c>
      <c r="H155" s="27">
        <f>IF(E155="","",AVERAGE($E$7:E155))</f>
        <v>115.57899328859082</v>
      </c>
      <c r="I155" s="14"/>
      <c r="J155" s="14"/>
      <c r="K155" s="14"/>
      <c r="L155" s="14"/>
      <c r="M155" s="14"/>
    </row>
    <row r="156" spans="1:13" s="13" customFormat="1" ht="12.75">
      <c r="A156" s="12">
        <v>22</v>
      </c>
      <c r="B156" s="35">
        <v>43980</v>
      </c>
      <c r="C156" s="2">
        <f t="shared" si="2"/>
        <v>22</v>
      </c>
      <c r="D156" s="26">
        <v>135.77000000000001</v>
      </c>
      <c r="E156" s="11">
        <v>107.74</v>
      </c>
      <c r="F156" s="27">
        <f>IF(E156="","",AVERAGE(E152:E156))</f>
        <v>107.73999999999998</v>
      </c>
      <c r="G156" s="27">
        <f>IF(F152="","",(AVERAGE(E152:E156)))</f>
        <v>107.73999999999998</v>
      </c>
      <c r="H156" s="27">
        <f>IF(E156="","",AVERAGE($E$7:E156))</f>
        <v>115.52673333333357</v>
      </c>
      <c r="I156" s="14"/>
      <c r="J156" s="14"/>
      <c r="K156" s="14"/>
      <c r="L156" s="14"/>
      <c r="M156" s="14"/>
    </row>
    <row r="157" spans="1:13" s="13" customFormat="1" ht="12.75">
      <c r="A157" s="12">
        <v>22</v>
      </c>
      <c r="B157" s="35">
        <v>43981</v>
      </c>
      <c r="C157" s="2">
        <f t="shared" si="2"/>
        <v>22</v>
      </c>
      <c r="D157" s="26">
        <v>135.77000000000001</v>
      </c>
      <c r="E157" s="11">
        <v>107.74</v>
      </c>
      <c r="F157" s="27">
        <f>IF(E157="","",AVERAGE(E152:E157))</f>
        <v>107.74</v>
      </c>
      <c r="G157" s="27">
        <f>IF(F152="","",(AVERAGE(E152:E157)))</f>
        <v>107.74</v>
      </c>
      <c r="H157" s="27">
        <f>IF(E157="","",AVERAGE($E$7:E157))</f>
        <v>115.47516556291414</v>
      </c>
      <c r="I157" s="14"/>
      <c r="J157" s="14"/>
      <c r="K157" s="14"/>
      <c r="L157" s="14"/>
      <c r="M157" s="14"/>
    </row>
    <row r="158" spans="1:13" s="13" customFormat="1" ht="12.75">
      <c r="A158" s="12">
        <v>22</v>
      </c>
      <c r="B158" s="35">
        <v>43982</v>
      </c>
      <c r="C158" s="2">
        <f t="shared" si="2"/>
        <v>22</v>
      </c>
      <c r="D158" s="26">
        <v>135.77000000000001</v>
      </c>
      <c r="E158" s="11">
        <v>107.74</v>
      </c>
      <c r="F158" s="27">
        <f>IF(E158="","",AVERAGE(E152:E158))</f>
        <v>107.74</v>
      </c>
      <c r="G158" s="27">
        <f>IF(F152="","",(AVERAGE(E152:E158)))</f>
        <v>107.74</v>
      </c>
      <c r="H158" s="27">
        <f>IF(E158="","",AVERAGE($E$7:E158))</f>
        <v>115.42427631578973</v>
      </c>
      <c r="I158" s="14"/>
      <c r="J158" s="14"/>
      <c r="K158" s="14"/>
      <c r="L158" s="14"/>
      <c r="M158" s="14"/>
    </row>
    <row r="159" spans="1:13" s="13" customFormat="1" ht="12.75">
      <c r="A159" s="12">
        <v>23</v>
      </c>
      <c r="B159" s="35">
        <v>43983</v>
      </c>
      <c r="C159" s="2">
        <f t="shared" si="2"/>
        <v>23</v>
      </c>
      <c r="D159" s="26">
        <v>135.77000000000001</v>
      </c>
      <c r="E159" s="11">
        <v>107.74</v>
      </c>
      <c r="F159" s="27">
        <f>IF(E159="","",AVERAGE(E159:E159))</f>
        <v>107.74</v>
      </c>
      <c r="G159" s="27">
        <f>IF(E159="","",(AVERAGE(E159:E159)))</f>
        <v>107.74</v>
      </c>
      <c r="H159" s="27">
        <f>IF(E159="","",AVERAGE($E$7:E159))</f>
        <v>115.37405228758196</v>
      </c>
      <c r="I159" s="14"/>
      <c r="J159" s="14"/>
      <c r="K159" s="14"/>
      <c r="L159" s="14"/>
      <c r="M159" s="14"/>
    </row>
    <row r="160" spans="1:13" s="13" customFormat="1" ht="12.75">
      <c r="A160" s="12">
        <v>23</v>
      </c>
      <c r="B160" s="35">
        <v>43984</v>
      </c>
      <c r="C160" s="2">
        <f t="shared" si="2"/>
        <v>23</v>
      </c>
      <c r="D160" s="26">
        <v>135.77000000000001</v>
      </c>
      <c r="E160" s="11">
        <v>107.74</v>
      </c>
      <c r="F160" s="27">
        <f>IF(E160="","",AVERAGE(E159:E160))</f>
        <v>107.74</v>
      </c>
      <c r="G160" s="27">
        <f>IF(F159="","",(AVERAGE(E159:E160)))</f>
        <v>107.74</v>
      </c>
      <c r="H160" s="27">
        <f>IF(E160="","",AVERAGE($E$7:E160))</f>
        <v>115.32448051948079</v>
      </c>
      <c r="I160" s="14"/>
      <c r="J160" s="14"/>
      <c r="K160" s="14"/>
      <c r="L160" s="14"/>
      <c r="M160" s="14"/>
    </row>
    <row r="161" spans="1:13" s="13" customFormat="1" ht="12.75">
      <c r="A161" s="12">
        <v>23</v>
      </c>
      <c r="B161" s="35">
        <v>43985</v>
      </c>
      <c r="C161" s="2">
        <f t="shared" si="2"/>
        <v>23</v>
      </c>
      <c r="D161" s="26">
        <v>135.77000000000001</v>
      </c>
      <c r="E161" s="11">
        <v>107.74</v>
      </c>
      <c r="F161" s="27">
        <f>IF(E161="","",AVERAGE(E159:E161))</f>
        <v>107.74</v>
      </c>
      <c r="G161" s="27">
        <f>IF(F159="","",(AVERAGE(E159:E161)))</f>
        <v>107.74</v>
      </c>
      <c r="H161" s="27">
        <f>IF(E161="","",AVERAGE($E$7:E161))</f>
        <v>115.27554838709705</v>
      </c>
      <c r="I161" s="14"/>
      <c r="J161" s="14"/>
      <c r="K161" s="14"/>
      <c r="L161" s="14"/>
      <c r="M161" s="14"/>
    </row>
    <row r="162" spans="1:13" s="13" customFormat="1" ht="12.75">
      <c r="A162" s="12">
        <v>23</v>
      </c>
      <c r="B162" s="35">
        <v>43986</v>
      </c>
      <c r="C162" s="2">
        <f t="shared" si="2"/>
        <v>23</v>
      </c>
      <c r="D162" s="26">
        <v>135.77000000000001</v>
      </c>
      <c r="E162" s="11">
        <v>107.74</v>
      </c>
      <c r="F162" s="27">
        <f>IF(E162="","",AVERAGE(E159:E162))</f>
        <v>107.74</v>
      </c>
      <c r="G162" s="27">
        <f>IF(F159="","",(AVERAGE(E159:E162)))</f>
        <v>107.74</v>
      </c>
      <c r="H162" s="27">
        <f>IF(E162="","",AVERAGE($E$7:E162))</f>
        <v>115.22724358974388</v>
      </c>
      <c r="I162" s="14"/>
      <c r="J162" s="14"/>
      <c r="K162" s="14"/>
      <c r="L162" s="14"/>
      <c r="M162" s="14"/>
    </row>
    <row r="163" spans="1:13" s="13" customFormat="1" ht="12.75">
      <c r="A163" s="12">
        <v>23</v>
      </c>
      <c r="B163" s="35">
        <v>43987</v>
      </c>
      <c r="C163" s="2">
        <f t="shared" si="2"/>
        <v>23</v>
      </c>
      <c r="D163" s="26">
        <v>135.77000000000001</v>
      </c>
      <c r="E163" s="11">
        <v>107.74</v>
      </c>
      <c r="F163" s="27">
        <f>IF(E163="","",AVERAGE(E159:E163))</f>
        <v>107.73999999999998</v>
      </c>
      <c r="G163" s="27">
        <f>IF(F159="","",(AVERAGE(E159:E163)))</f>
        <v>107.73999999999998</v>
      </c>
      <c r="H163" s="27">
        <f>IF(E163="","",AVERAGE($E$7:E163))</f>
        <v>115.17955414012768</v>
      </c>
      <c r="I163" s="14"/>
      <c r="J163" s="14"/>
      <c r="K163" s="14"/>
      <c r="L163" s="14"/>
      <c r="M163" s="14"/>
    </row>
    <row r="164" spans="1:13" s="13" customFormat="1" ht="12.75">
      <c r="A164" s="12">
        <v>23</v>
      </c>
      <c r="B164" s="35">
        <v>43988</v>
      </c>
      <c r="C164" s="2">
        <f t="shared" si="2"/>
        <v>23</v>
      </c>
      <c r="D164" s="26">
        <v>136.6</v>
      </c>
      <c r="E164" s="11">
        <v>107.74</v>
      </c>
      <c r="F164" s="27">
        <f>IF(E164="","",AVERAGE(E159:E164))</f>
        <v>107.74</v>
      </c>
      <c r="G164" s="27">
        <f>IF(F159="","",(AVERAGE(E159:E164)))</f>
        <v>107.74</v>
      </c>
      <c r="H164" s="27">
        <f>IF(E164="","",AVERAGE($E$7:E164))</f>
        <v>115.13246835443069</v>
      </c>
      <c r="I164" s="14"/>
      <c r="J164" s="14"/>
      <c r="K164" s="14"/>
      <c r="L164" s="14"/>
      <c r="M164" s="14"/>
    </row>
    <row r="165" spans="1:13" s="13" customFormat="1" ht="12.75">
      <c r="A165" s="12">
        <v>23</v>
      </c>
      <c r="B165" s="35">
        <v>43989</v>
      </c>
      <c r="C165" s="2">
        <f t="shared" si="2"/>
        <v>23</v>
      </c>
      <c r="D165" s="26">
        <v>136.6</v>
      </c>
      <c r="E165" s="11">
        <v>107.74</v>
      </c>
      <c r="F165" s="27">
        <f>IF(E165="","",AVERAGE(E159:E165))</f>
        <v>107.74</v>
      </c>
      <c r="G165" s="27">
        <f>IF(F159="","",(AVERAGE(E159:E165)))</f>
        <v>107.74</v>
      </c>
      <c r="H165" s="27">
        <f>IF(E165="","",AVERAGE($E$7:E165))</f>
        <v>115.0859748427676</v>
      </c>
      <c r="I165" s="14"/>
      <c r="J165" s="14"/>
      <c r="K165" s="14"/>
      <c r="L165" s="14"/>
      <c r="M165" s="14"/>
    </row>
    <row r="166" spans="1:13" s="13" customFormat="1" ht="12.75">
      <c r="A166" s="12">
        <v>24</v>
      </c>
      <c r="B166" s="35">
        <v>43990</v>
      </c>
      <c r="C166" s="2">
        <f t="shared" si="2"/>
        <v>24</v>
      </c>
      <c r="D166" s="26">
        <v>136.6</v>
      </c>
      <c r="E166" s="11">
        <v>107.74</v>
      </c>
      <c r="F166" s="27">
        <f>IF(E166="","",AVERAGE(E166:E166))</f>
        <v>107.74</v>
      </c>
      <c r="G166" s="27">
        <f>IF(E166="","",(AVERAGE(E166:E166)))</f>
        <v>107.74</v>
      </c>
      <c r="H166" s="27">
        <f>IF(E166="","",AVERAGE($E$7:E166))</f>
        <v>115.04006250000032</v>
      </c>
      <c r="I166" s="14"/>
      <c r="J166" s="14"/>
      <c r="K166" s="14"/>
      <c r="L166" s="14"/>
      <c r="M166" s="14"/>
    </row>
    <row r="167" spans="1:13" s="13" customFormat="1" ht="12.75">
      <c r="A167" s="12">
        <v>24</v>
      </c>
      <c r="B167" s="35">
        <v>43991</v>
      </c>
      <c r="C167" s="2">
        <f t="shared" si="2"/>
        <v>24</v>
      </c>
      <c r="D167" s="26">
        <v>136.6</v>
      </c>
      <c r="E167" s="11">
        <v>107.74</v>
      </c>
      <c r="F167" s="27">
        <f>IF(E167="","",AVERAGE(E166:E167))</f>
        <v>107.74</v>
      </c>
      <c r="G167" s="27">
        <f>IF(F166="","",(AVERAGE(E166:E167)))</f>
        <v>107.74</v>
      </c>
      <c r="H167" s="27">
        <f>IF(E167="","",AVERAGE($E$7:E167))</f>
        <v>114.99472049689473</v>
      </c>
      <c r="I167" s="14"/>
      <c r="J167" s="14"/>
      <c r="K167" s="14"/>
      <c r="L167" s="14"/>
      <c r="M167" s="14"/>
    </row>
    <row r="168" spans="1:13" s="13" customFormat="1" ht="12.75">
      <c r="A168" s="12">
        <v>24</v>
      </c>
      <c r="B168" s="35">
        <v>43992</v>
      </c>
      <c r="C168" s="2">
        <f t="shared" si="2"/>
        <v>24</v>
      </c>
      <c r="D168" s="26">
        <v>136.6</v>
      </c>
      <c r="E168" s="11">
        <v>107.74</v>
      </c>
      <c r="F168" s="27">
        <f>IF(E168="","",AVERAGE(E166:E168))</f>
        <v>107.74</v>
      </c>
      <c r="G168" s="27">
        <f>IF(F166="","",(AVERAGE(E166:E168)))</f>
        <v>107.74</v>
      </c>
      <c r="H168" s="27">
        <f>IF(E168="","",AVERAGE($E$7:E168))</f>
        <v>114.94993827160528</v>
      </c>
      <c r="I168" s="14"/>
      <c r="J168" s="14"/>
      <c r="K168" s="14"/>
      <c r="L168" s="14"/>
      <c r="M168" s="14"/>
    </row>
    <row r="169" spans="1:13" s="13" customFormat="1" ht="12.75">
      <c r="A169" s="12">
        <v>24</v>
      </c>
      <c r="B169" s="35">
        <v>43993</v>
      </c>
      <c r="C169" s="2">
        <f t="shared" si="2"/>
        <v>24</v>
      </c>
      <c r="D169" s="26">
        <v>136.6</v>
      </c>
      <c r="E169" s="11">
        <v>107.74</v>
      </c>
      <c r="F169" s="27">
        <f>IF(E169="","",AVERAGE(E166:E169))</f>
        <v>107.74</v>
      </c>
      <c r="G169" s="27">
        <f>IF(F166="","",(AVERAGE(E166:E169)))</f>
        <v>107.74</v>
      </c>
      <c r="H169" s="27">
        <f>IF(E169="","",AVERAGE($E$7:E169))</f>
        <v>114.90570552147274</v>
      </c>
      <c r="I169" s="14"/>
      <c r="J169" s="14"/>
      <c r="K169" s="14"/>
      <c r="L169" s="14"/>
      <c r="M169" s="14"/>
    </row>
    <row r="170" spans="1:13" s="13" customFormat="1" ht="12.75">
      <c r="A170" s="12">
        <v>24</v>
      </c>
      <c r="B170" s="35">
        <v>43994</v>
      </c>
      <c r="C170" s="2">
        <f t="shared" si="2"/>
        <v>24</v>
      </c>
      <c r="D170" s="26">
        <v>137.41999999999999</v>
      </c>
      <c r="E170" s="11">
        <v>107.74</v>
      </c>
      <c r="F170" s="27">
        <f>IF(E170="","",AVERAGE(E166:E170))</f>
        <v>107.73999999999998</v>
      </c>
      <c r="G170" s="27">
        <f>IF(F166="","",(AVERAGE(E166:E170)))</f>
        <v>107.73999999999998</v>
      </c>
      <c r="H170" s="27">
        <f>IF(E170="","",AVERAGE($E$7:E170))</f>
        <v>114.8620121951223</v>
      </c>
      <c r="I170" s="14"/>
      <c r="J170" s="14"/>
      <c r="K170" s="14"/>
      <c r="L170" s="14"/>
      <c r="M170" s="14"/>
    </row>
    <row r="171" spans="1:13" s="13" customFormat="1" ht="12.75">
      <c r="A171" s="12">
        <v>24</v>
      </c>
      <c r="B171" s="35">
        <v>43995</v>
      </c>
      <c r="C171" s="2">
        <f t="shared" si="2"/>
        <v>24</v>
      </c>
      <c r="D171" s="26">
        <v>137.41999999999999</v>
      </c>
      <c r="E171" s="11">
        <v>107.74</v>
      </c>
      <c r="F171" s="27">
        <f>IF(E171="","",AVERAGE(E166:E171))</f>
        <v>107.74</v>
      </c>
      <c r="G171" s="27">
        <f>IF(F166="","",(AVERAGE(E166:E171)))</f>
        <v>107.74</v>
      </c>
      <c r="H171" s="27">
        <f>IF(E171="","",AVERAGE($E$7:E171))</f>
        <v>114.81884848484884</v>
      </c>
      <c r="I171" s="14"/>
      <c r="J171" s="14"/>
      <c r="K171" s="14"/>
      <c r="L171" s="14"/>
      <c r="M171" s="14"/>
    </row>
    <row r="172" spans="1:13" s="13" customFormat="1" ht="12.75">
      <c r="A172" s="12">
        <v>24</v>
      </c>
      <c r="B172" s="35">
        <v>43996</v>
      </c>
      <c r="C172" s="2">
        <f t="shared" si="2"/>
        <v>24</v>
      </c>
      <c r="D172" s="26">
        <v>137.41999999999999</v>
      </c>
      <c r="E172" s="11">
        <v>107.74</v>
      </c>
      <c r="F172" s="27">
        <f>IF(E172="","",AVERAGE(E166:E172))</f>
        <v>107.74</v>
      </c>
      <c r="G172" s="27">
        <f>IF(F166="","",(AVERAGE(E166:E172)))</f>
        <v>107.74</v>
      </c>
      <c r="H172" s="27">
        <f>IF(E172="","",AVERAGE($E$7:E172))</f>
        <v>114.77620481927747</v>
      </c>
      <c r="I172" s="14"/>
      <c r="J172" s="14"/>
      <c r="K172" s="14"/>
      <c r="L172" s="14"/>
      <c r="M172" s="14"/>
    </row>
    <row r="173" spans="1:13" s="13" customFormat="1" ht="12.75">
      <c r="A173" s="12">
        <v>25</v>
      </c>
      <c r="B173" s="35">
        <v>43997</v>
      </c>
      <c r="C173" s="2">
        <f t="shared" si="2"/>
        <v>25</v>
      </c>
      <c r="D173" s="26">
        <v>137.41999999999999</v>
      </c>
      <c r="E173" s="11">
        <v>107.74</v>
      </c>
      <c r="F173" s="27">
        <f>IF(E173="","",AVERAGE(E173:E173))</f>
        <v>107.74</v>
      </c>
      <c r="G173" s="27">
        <f>IF(E173="","",(AVERAGE(E173:E173)))</f>
        <v>107.74</v>
      </c>
      <c r="H173" s="27">
        <f>IF(E173="","",AVERAGE($E$7:E173))</f>
        <v>114.7340718562878</v>
      </c>
      <c r="I173" s="14"/>
      <c r="J173" s="14"/>
      <c r="K173" s="14"/>
      <c r="L173" s="14"/>
      <c r="M173" s="14"/>
    </row>
    <row r="174" spans="1:13" s="13" customFormat="1" ht="12.75">
      <c r="A174" s="12">
        <v>25</v>
      </c>
      <c r="B174" s="35">
        <v>43998</v>
      </c>
      <c r="C174" s="2">
        <f t="shared" si="2"/>
        <v>25</v>
      </c>
      <c r="D174" s="26">
        <v>137.41999999999999</v>
      </c>
      <c r="E174" s="11">
        <v>107.74</v>
      </c>
      <c r="F174" s="27">
        <f>IF(E174="","",AVERAGE(E173:E174))</f>
        <v>107.74</v>
      </c>
      <c r="G174" s="27">
        <f>IF(F173="","",(AVERAGE(E173:E174)))</f>
        <v>107.74</v>
      </c>
      <c r="H174" s="27">
        <f>IF(E174="","",AVERAGE($E$7:E174))</f>
        <v>114.69244047619085</v>
      </c>
      <c r="I174" s="14"/>
      <c r="J174" s="14"/>
      <c r="K174" s="14"/>
      <c r="L174" s="14"/>
      <c r="M174" s="14"/>
    </row>
    <row r="175" spans="1:13" s="13" customFormat="1" ht="12.75">
      <c r="A175" s="12">
        <v>25</v>
      </c>
      <c r="B175" s="35">
        <v>43999</v>
      </c>
      <c r="C175" s="2">
        <f t="shared" si="2"/>
        <v>25</v>
      </c>
      <c r="D175" s="26">
        <v>138.25</v>
      </c>
      <c r="E175" s="11">
        <v>108.56</v>
      </c>
      <c r="F175" s="27">
        <f>IF(E175="","",AVERAGE(E173:E175))</f>
        <v>108.01333333333332</v>
      </c>
      <c r="G175" s="27">
        <f>IF(F173="","",(AVERAGE(E173:E175)))</f>
        <v>108.01333333333332</v>
      </c>
      <c r="H175" s="27">
        <f>IF(E175="","",AVERAGE($E$7:E175))</f>
        <v>114.65615384615423</v>
      </c>
      <c r="I175" s="14"/>
      <c r="J175" s="14"/>
      <c r="K175" s="14"/>
      <c r="L175" s="14"/>
      <c r="M175" s="14"/>
    </row>
    <row r="176" spans="1:13" s="13" customFormat="1" ht="12.75">
      <c r="A176" s="12">
        <v>25</v>
      </c>
      <c r="B176" s="35">
        <v>44000</v>
      </c>
      <c r="C176" s="2">
        <f t="shared" si="2"/>
        <v>25</v>
      </c>
      <c r="D176" s="26">
        <v>139.07</v>
      </c>
      <c r="E176" s="11">
        <v>108.56</v>
      </c>
      <c r="F176" s="27">
        <f>IF(E176="","",AVERAGE(E173:E176))</f>
        <v>108.14999999999999</v>
      </c>
      <c r="G176" s="27">
        <f>IF(F173="","",(AVERAGE(E173:E176)))</f>
        <v>108.14999999999999</v>
      </c>
      <c r="H176" s="27">
        <f>IF(E176="","",AVERAGE($E$7:E176))</f>
        <v>114.62029411764745</v>
      </c>
      <c r="I176" s="14"/>
      <c r="J176" s="14"/>
      <c r="K176" s="14"/>
      <c r="L176" s="14"/>
      <c r="M176" s="14"/>
    </row>
    <row r="177" spans="1:13" s="13" customFormat="1" ht="12.75">
      <c r="A177" s="12">
        <v>25</v>
      </c>
      <c r="B177" s="35">
        <v>44001</v>
      </c>
      <c r="C177" s="2">
        <f t="shared" si="2"/>
        <v>25</v>
      </c>
      <c r="D177" s="26">
        <v>139.9</v>
      </c>
      <c r="E177" s="11">
        <v>108.56</v>
      </c>
      <c r="F177" s="27">
        <f>IF(E177="","",AVERAGE(E173:E177))</f>
        <v>108.232</v>
      </c>
      <c r="G177" s="27">
        <f>IF(F173="","",(AVERAGE(E173:E177)))</f>
        <v>108.232</v>
      </c>
      <c r="H177" s="27">
        <f>IF(E177="","",AVERAGE($E$7:E177))</f>
        <v>114.58485380116998</v>
      </c>
      <c r="I177" s="14"/>
      <c r="J177" s="14"/>
      <c r="K177" s="14"/>
      <c r="L177" s="14"/>
      <c r="M177" s="14"/>
    </row>
    <row r="178" spans="1:13" s="13" customFormat="1" ht="12.75">
      <c r="A178" s="12">
        <v>25</v>
      </c>
      <c r="B178" s="35">
        <v>44002</v>
      </c>
      <c r="C178" s="2">
        <f t="shared" si="2"/>
        <v>25</v>
      </c>
      <c r="D178" s="26">
        <v>140.72999999999999</v>
      </c>
      <c r="E178" s="11">
        <v>109.39</v>
      </c>
      <c r="F178" s="27">
        <f>IF(E178="","",AVERAGE(E173:E178))</f>
        <v>108.425</v>
      </c>
      <c r="G178" s="27">
        <f>IF(F173="","",(AVERAGE(E173:E178)))</f>
        <v>108.425</v>
      </c>
      <c r="H178" s="27">
        <f>IF(E178="","",AVERAGE($E$7:E178))</f>
        <v>114.55465116279109</v>
      </c>
      <c r="I178" s="14"/>
      <c r="J178" s="14"/>
      <c r="K178" s="14"/>
      <c r="L178" s="14"/>
      <c r="M178" s="14"/>
    </row>
    <row r="179" spans="1:13" s="13" customFormat="1" ht="12.75">
      <c r="A179" s="12">
        <v>25</v>
      </c>
      <c r="B179" s="35">
        <v>44003</v>
      </c>
      <c r="C179" s="2">
        <f t="shared" si="2"/>
        <v>25</v>
      </c>
      <c r="D179" s="26">
        <v>140.72999999999999</v>
      </c>
      <c r="E179" s="11">
        <v>109.39</v>
      </c>
      <c r="F179" s="27">
        <f>IF(E179="","",AVERAGE(E173:E179))</f>
        <v>108.56285714285714</v>
      </c>
      <c r="G179" s="27">
        <f>IF(F173="","",(AVERAGE(E173:E179)))</f>
        <v>108.56285714285714</v>
      </c>
      <c r="H179" s="27">
        <f>IF(E179="","",AVERAGE($E$7:E179))</f>
        <v>114.52479768786165</v>
      </c>
      <c r="I179" s="14"/>
      <c r="J179" s="14"/>
      <c r="K179" s="14"/>
      <c r="L179" s="14"/>
      <c r="M179" s="14"/>
    </row>
    <row r="180" spans="1:13" s="13" customFormat="1" ht="12.75">
      <c r="A180" s="12">
        <v>26</v>
      </c>
      <c r="B180" s="35">
        <v>44004</v>
      </c>
      <c r="C180" s="2">
        <f t="shared" si="2"/>
        <v>26</v>
      </c>
      <c r="D180" s="26">
        <v>140.72999999999999</v>
      </c>
      <c r="E180" s="11">
        <v>109.39</v>
      </c>
      <c r="F180" s="27">
        <f>IF(E180="","",AVERAGE(E180:E180))</f>
        <v>109.39</v>
      </c>
      <c r="G180" s="27">
        <f>IF(E180="","",(AVERAGE(E180:E180)))</f>
        <v>109.39</v>
      </c>
      <c r="H180" s="27">
        <f>IF(E180="","",AVERAGE($E$7:E180))</f>
        <v>114.49528735632222</v>
      </c>
      <c r="I180" s="14"/>
      <c r="J180" s="14"/>
      <c r="K180" s="14"/>
      <c r="L180" s="14"/>
      <c r="M180" s="14"/>
    </row>
    <row r="181" spans="1:13" s="13" customFormat="1" ht="12.75">
      <c r="A181" s="12">
        <v>26</v>
      </c>
      <c r="B181" s="35">
        <v>44005</v>
      </c>
      <c r="C181" s="2">
        <f t="shared" si="2"/>
        <v>26</v>
      </c>
      <c r="D181" s="26">
        <v>140.72999999999999</v>
      </c>
      <c r="E181" s="11">
        <v>109.39</v>
      </c>
      <c r="F181" s="27">
        <f>IF(E181="","",AVERAGE(E180:E181))</f>
        <v>109.39</v>
      </c>
      <c r="G181" s="27">
        <f>IF(F180="","",(AVERAGE(E180:E181)))</f>
        <v>109.39</v>
      </c>
      <c r="H181" s="27">
        <f>IF(E181="","",AVERAGE($E$7:E181))</f>
        <v>114.46611428571465</v>
      </c>
      <c r="I181" s="14"/>
      <c r="J181" s="14"/>
      <c r="K181" s="14"/>
      <c r="L181" s="14"/>
      <c r="M181" s="14"/>
    </row>
    <row r="182" spans="1:13" s="13" customFormat="1" ht="12.75">
      <c r="A182" s="12">
        <v>26</v>
      </c>
      <c r="B182" s="35">
        <v>44006</v>
      </c>
      <c r="C182" s="2">
        <f t="shared" si="2"/>
        <v>26</v>
      </c>
      <c r="D182" s="26">
        <v>140.72999999999999</v>
      </c>
      <c r="E182" s="11">
        <v>109.39</v>
      </c>
      <c r="F182" s="27">
        <f>IF(E182="","",AVERAGE(E180:E182))</f>
        <v>109.39</v>
      </c>
      <c r="G182" s="27">
        <f>IF(F180="","",(AVERAGE(E180:E182)))</f>
        <v>109.39</v>
      </c>
      <c r="H182" s="27">
        <f>IF(E182="","",AVERAGE($E$7:E182))</f>
        <v>114.4372727272731</v>
      </c>
      <c r="I182" s="14"/>
      <c r="J182" s="14"/>
      <c r="K182" s="14"/>
      <c r="L182" s="14"/>
      <c r="M182" s="14"/>
    </row>
    <row r="183" spans="1:13" s="13" customFormat="1" ht="12.75">
      <c r="A183" s="12">
        <v>26</v>
      </c>
      <c r="B183" s="35">
        <v>44007</v>
      </c>
      <c r="C183" s="2">
        <f t="shared" si="2"/>
        <v>26</v>
      </c>
      <c r="D183" s="26">
        <v>140.72999999999999</v>
      </c>
      <c r="E183" s="11">
        <v>109.39</v>
      </c>
      <c r="F183" s="27">
        <f>IF(E183="","",AVERAGE(E180:E183))</f>
        <v>109.39</v>
      </c>
      <c r="G183" s="27">
        <f>IF(F180="","",(AVERAGE(E180:E183)))</f>
        <v>109.39</v>
      </c>
      <c r="H183" s="27">
        <f>IF(E183="","",AVERAGE($E$7:E183))</f>
        <v>114.40875706214726</v>
      </c>
      <c r="I183" s="14"/>
      <c r="J183" s="14"/>
      <c r="K183" s="14"/>
      <c r="L183" s="14"/>
      <c r="M183" s="14"/>
    </row>
    <row r="184" spans="1:13" s="13" customFormat="1" ht="12.75">
      <c r="A184" s="12">
        <v>26</v>
      </c>
      <c r="B184" s="35">
        <v>44008</v>
      </c>
      <c r="C184" s="2">
        <f t="shared" si="2"/>
        <v>26</v>
      </c>
      <c r="D184" s="26">
        <v>139.9</v>
      </c>
      <c r="E184" s="11">
        <v>108.56</v>
      </c>
      <c r="F184" s="27">
        <f>IF(E184="","",AVERAGE(E180:E184))</f>
        <v>109.224</v>
      </c>
      <c r="G184" s="27">
        <f>IF(F180="","",(AVERAGE(E180:E184)))</f>
        <v>109.224</v>
      </c>
      <c r="H184" s="27">
        <f>IF(E184="","",AVERAGE($E$7:E184))</f>
        <v>114.37589887640486</v>
      </c>
      <c r="I184" s="14"/>
      <c r="J184" s="14"/>
      <c r="K184" s="14"/>
      <c r="L184" s="14"/>
      <c r="M184" s="14"/>
    </row>
    <row r="185" spans="1:13" s="13" customFormat="1" ht="12.75">
      <c r="A185" s="12">
        <v>26</v>
      </c>
      <c r="B185" s="35">
        <v>44009</v>
      </c>
      <c r="C185" s="2">
        <f t="shared" si="2"/>
        <v>26</v>
      </c>
      <c r="D185" s="26">
        <v>139.9</v>
      </c>
      <c r="E185" s="11">
        <v>108.56</v>
      </c>
      <c r="F185" s="27">
        <f>IF(E185="","",AVERAGE(E180:E185))</f>
        <v>109.11333333333334</v>
      </c>
      <c r="G185" s="27">
        <f>IF(F180="","",(AVERAGE(E180:E185)))</f>
        <v>109.11333333333334</v>
      </c>
      <c r="H185" s="27">
        <f>IF(E185="","",AVERAGE($E$7:E185))</f>
        <v>114.34340782122942</v>
      </c>
      <c r="I185" s="14"/>
      <c r="J185" s="14"/>
      <c r="K185" s="14"/>
      <c r="L185" s="14"/>
      <c r="M185" s="14"/>
    </row>
    <row r="186" spans="1:13" s="13" customFormat="1" ht="12.75">
      <c r="A186" s="12">
        <v>26</v>
      </c>
      <c r="B186" s="35">
        <v>44010</v>
      </c>
      <c r="C186" s="2">
        <f t="shared" si="2"/>
        <v>26</v>
      </c>
      <c r="D186" s="26">
        <v>139.9</v>
      </c>
      <c r="E186" s="11">
        <v>108.56</v>
      </c>
      <c r="F186" s="27">
        <f>IF(E186="","",AVERAGE(E180:E186))</f>
        <v>109.03428571428572</v>
      </c>
      <c r="G186" s="27">
        <f>IF(F180="","",(AVERAGE(E180:E186)))</f>
        <v>109.03428571428572</v>
      </c>
      <c r="H186" s="27">
        <f>IF(E186="","",AVERAGE($E$7:E186))</f>
        <v>114.31127777777816</v>
      </c>
      <c r="I186" s="14"/>
      <c r="J186" s="14"/>
      <c r="K186" s="14"/>
      <c r="L186" s="14"/>
      <c r="M186" s="14"/>
    </row>
    <row r="187" spans="1:13" s="13" customFormat="1" ht="12.75">
      <c r="A187" s="12">
        <v>27</v>
      </c>
      <c r="B187" s="35">
        <v>44011</v>
      </c>
      <c r="C187" s="2">
        <f t="shared" si="2"/>
        <v>27</v>
      </c>
      <c r="D187" s="26">
        <v>139.9</v>
      </c>
      <c r="E187" s="11">
        <v>108.56</v>
      </c>
      <c r="F187" s="27">
        <f>IF(E187="","",AVERAGE(E187:E187))</f>
        <v>108.56</v>
      </c>
      <c r="G187" s="27">
        <f>IF(E187="","",(AVERAGE(E187:E187)))</f>
        <v>108.56</v>
      </c>
      <c r="H187" s="27">
        <f>IF(E187="","",AVERAGE($E$7:E187))</f>
        <v>114.27950276243132</v>
      </c>
      <c r="I187" s="14"/>
      <c r="J187" s="14"/>
      <c r="K187" s="14"/>
      <c r="L187" s="14"/>
      <c r="M187" s="14"/>
    </row>
    <row r="188" spans="1:13" s="13" customFormat="1" ht="12.75">
      <c r="A188" s="12">
        <v>27</v>
      </c>
      <c r="B188" s="35">
        <v>44012</v>
      </c>
      <c r="C188" s="2">
        <f t="shared" si="2"/>
        <v>27</v>
      </c>
      <c r="D188" s="26">
        <v>139.9</v>
      </c>
      <c r="E188" s="11">
        <v>108.56</v>
      </c>
      <c r="F188" s="27">
        <f>IF(E188="","",AVERAGE(E187:E188))</f>
        <v>108.56</v>
      </c>
      <c r="G188" s="27">
        <f>IF(F187="","",(AVERAGE(E187:E188)))</f>
        <v>108.56</v>
      </c>
      <c r="H188" s="27">
        <f>IF(E188="","",AVERAGE($E$7:E188))</f>
        <v>114.24807692307731</v>
      </c>
      <c r="I188" s="14"/>
      <c r="J188" s="14"/>
      <c r="K188" s="14"/>
      <c r="L188" s="14"/>
      <c r="M188" s="14"/>
    </row>
    <row r="189" spans="1:13" s="13" customFormat="1" ht="12.75">
      <c r="A189" s="12">
        <v>27</v>
      </c>
      <c r="B189" s="35">
        <v>44013</v>
      </c>
      <c r="C189" s="2">
        <f t="shared" si="2"/>
        <v>27</v>
      </c>
      <c r="D189" s="26">
        <v>139.9</v>
      </c>
      <c r="E189" s="11">
        <v>109.39</v>
      </c>
      <c r="F189" s="27">
        <f>IF(E189="","",AVERAGE(E187:E189))</f>
        <v>108.83666666666666</v>
      </c>
      <c r="G189" s="27">
        <f>IF(F187="","",(AVERAGE(E187:E189)))</f>
        <v>108.83666666666666</v>
      </c>
      <c r="H189" s="27">
        <f>IF(E189="","",AVERAGE($E$7:E189))</f>
        <v>114.22153005464519</v>
      </c>
      <c r="I189" s="14"/>
      <c r="J189" s="14"/>
      <c r="K189" s="14"/>
      <c r="L189" s="14"/>
      <c r="M189" s="14"/>
    </row>
    <row r="190" spans="1:13" s="13" customFormat="1" ht="12.75">
      <c r="A190" s="12">
        <v>27</v>
      </c>
      <c r="B190" s="35">
        <v>44014</v>
      </c>
      <c r="C190" s="2">
        <f t="shared" si="2"/>
        <v>27</v>
      </c>
      <c r="D190" s="26">
        <v>140.72999999999999</v>
      </c>
      <c r="E190" s="11">
        <v>109.39</v>
      </c>
      <c r="F190" s="27">
        <f>IF(E190="","",AVERAGE(E187:E190))</f>
        <v>108.97499999999999</v>
      </c>
      <c r="G190" s="27">
        <f>IF(F187="","",(AVERAGE(E187:E190)))</f>
        <v>108.97499999999999</v>
      </c>
      <c r="H190" s="27">
        <f>IF(E190="","",AVERAGE($E$7:E190))</f>
        <v>114.19527173913082</v>
      </c>
      <c r="I190" s="14"/>
      <c r="J190" s="14"/>
      <c r="K190" s="14"/>
      <c r="L190" s="14"/>
      <c r="M190" s="14"/>
    </row>
    <row r="191" spans="1:13" s="13" customFormat="1" ht="12.75">
      <c r="A191" s="12">
        <v>27</v>
      </c>
      <c r="B191" s="35">
        <v>44015</v>
      </c>
      <c r="C191" s="2">
        <f t="shared" si="2"/>
        <v>27</v>
      </c>
      <c r="D191" s="26">
        <v>140.72999999999999</v>
      </c>
      <c r="E191" s="11">
        <v>109.39</v>
      </c>
      <c r="F191" s="27">
        <f>IF(E191="","",AVERAGE(E187:E191))</f>
        <v>109.05799999999999</v>
      </c>
      <c r="G191" s="27">
        <f>IF(F187="","",(AVERAGE(E187:E191)))</f>
        <v>109.05799999999999</v>
      </c>
      <c r="H191" s="27">
        <f>IF(E191="","",AVERAGE($E$7:E191))</f>
        <v>114.16929729729767</v>
      </c>
      <c r="I191" s="14"/>
      <c r="J191" s="14"/>
      <c r="K191" s="14"/>
      <c r="L191" s="14"/>
      <c r="M191" s="14"/>
    </row>
    <row r="192" spans="1:13" s="13" customFormat="1" ht="12.75">
      <c r="A192" s="12">
        <v>27</v>
      </c>
      <c r="B192" s="35">
        <v>44016</v>
      </c>
      <c r="C192" s="2">
        <f t="shared" si="2"/>
        <v>27</v>
      </c>
      <c r="D192" s="26">
        <v>140.72999999999999</v>
      </c>
      <c r="E192" s="11">
        <v>109.39</v>
      </c>
      <c r="F192" s="27">
        <f>IF(E192="","",AVERAGE(E187:E192))</f>
        <v>109.11333333333333</v>
      </c>
      <c r="G192" s="27">
        <f>IF(F187="","",(AVERAGE(E187:E192)))</f>
        <v>109.11333333333333</v>
      </c>
      <c r="H192" s="27">
        <f>IF(E192="","",AVERAGE($E$7:E192))</f>
        <v>114.143602150538</v>
      </c>
      <c r="I192" s="14"/>
      <c r="J192" s="14"/>
      <c r="K192" s="14"/>
      <c r="L192" s="14"/>
      <c r="M192" s="14"/>
    </row>
    <row r="193" spans="1:13" s="13" customFormat="1" ht="12.75">
      <c r="A193" s="12">
        <v>27</v>
      </c>
      <c r="B193" s="35">
        <v>44017</v>
      </c>
      <c r="C193" s="2">
        <f t="shared" si="2"/>
        <v>27</v>
      </c>
      <c r="D193" s="26">
        <v>140.72999999999999</v>
      </c>
      <c r="E193" s="11">
        <v>109.39</v>
      </c>
      <c r="F193" s="27">
        <f>IF(E193="","",AVERAGE(E187:E193))</f>
        <v>109.15285714285713</v>
      </c>
      <c r="G193" s="27">
        <f>IF(F187="","",(AVERAGE(E187:E193)))</f>
        <v>109.15285714285713</v>
      </c>
      <c r="H193" s="27">
        <f>IF(E193="","",AVERAGE($E$7:E193))</f>
        <v>114.11818181818218</v>
      </c>
      <c r="I193" s="14"/>
      <c r="J193" s="14"/>
      <c r="K193" s="14"/>
      <c r="L193" s="14"/>
      <c r="M193" s="14"/>
    </row>
    <row r="194" spans="1:13" s="13" customFormat="1" ht="12.75">
      <c r="A194" s="12">
        <v>28</v>
      </c>
      <c r="B194" s="35">
        <v>44018</v>
      </c>
      <c r="C194" s="2">
        <f t="shared" si="2"/>
        <v>28</v>
      </c>
      <c r="D194" s="26">
        <v>140.72999999999999</v>
      </c>
      <c r="E194" s="11">
        <v>109.39</v>
      </c>
      <c r="F194" s="27">
        <f>IF(E194="","",AVERAGE(E194:E194))</f>
        <v>109.39</v>
      </c>
      <c r="G194" s="27">
        <f>IF(E194="","",(AVERAGE(E194:E194)))</f>
        <v>109.39</v>
      </c>
      <c r="H194" s="27">
        <f>IF(E194="","",AVERAGE($E$7:E194))</f>
        <v>114.09303191489397</v>
      </c>
      <c r="I194" s="14"/>
      <c r="J194" s="14"/>
      <c r="K194" s="14"/>
      <c r="L194" s="14"/>
      <c r="M194" s="14"/>
    </row>
    <row r="195" spans="1:13" s="13" customFormat="1" ht="12.75">
      <c r="A195" s="12">
        <v>28</v>
      </c>
      <c r="B195" s="35">
        <v>44019</v>
      </c>
      <c r="C195" s="2">
        <f t="shared" si="2"/>
        <v>28</v>
      </c>
      <c r="D195" s="26">
        <v>140.72999999999999</v>
      </c>
      <c r="E195" s="11">
        <v>109.39</v>
      </c>
      <c r="F195" s="27">
        <f>IF(E195="","",AVERAGE(E194:E195))</f>
        <v>109.39</v>
      </c>
      <c r="G195" s="27">
        <f>IF(F194="","",(AVERAGE(E194:E195)))</f>
        <v>109.39</v>
      </c>
      <c r="H195" s="27">
        <f>IF(E195="","",AVERAGE($E$7:E195))</f>
        <v>114.0681481481485</v>
      </c>
      <c r="I195" s="14"/>
      <c r="J195" s="14"/>
      <c r="K195" s="14"/>
      <c r="L195" s="14"/>
      <c r="M195" s="14"/>
    </row>
    <row r="196" spans="1:13" s="13" customFormat="1" ht="12.75">
      <c r="A196" s="12">
        <v>28</v>
      </c>
      <c r="B196" s="35">
        <v>44020</v>
      </c>
      <c r="C196" s="2">
        <f t="shared" si="2"/>
        <v>28</v>
      </c>
      <c r="D196" s="26">
        <v>139.9</v>
      </c>
      <c r="E196" s="11">
        <v>109.39</v>
      </c>
      <c r="F196" s="27">
        <f>IF(E196="","",AVERAGE(E194:E196))</f>
        <v>109.39</v>
      </c>
      <c r="G196" s="27">
        <f>IF(F194="","",(AVERAGE(E194:E196)))</f>
        <v>109.39</v>
      </c>
      <c r="H196" s="27">
        <f>IF(E196="","",AVERAGE($E$7:E196))</f>
        <v>114.04352631578982</v>
      </c>
      <c r="I196" s="14"/>
      <c r="J196" s="14"/>
      <c r="K196" s="14"/>
      <c r="L196" s="14"/>
      <c r="M196" s="14"/>
    </row>
    <row r="197" spans="1:13" s="13" customFormat="1" ht="12.75">
      <c r="A197" s="12">
        <v>28</v>
      </c>
      <c r="B197" s="35">
        <v>44021</v>
      </c>
      <c r="C197" s="2">
        <f t="shared" si="2"/>
        <v>28</v>
      </c>
      <c r="D197" s="26">
        <v>139.9</v>
      </c>
      <c r="E197" s="11">
        <v>110.22</v>
      </c>
      <c r="F197" s="27">
        <f>IF(E197="","",AVERAGE(E194:E197))</f>
        <v>109.5975</v>
      </c>
      <c r="G197" s="27">
        <f>IF(F194="","",(AVERAGE(E194:E197)))</f>
        <v>109.5975</v>
      </c>
      <c r="H197" s="27">
        <f>IF(E197="","",AVERAGE($E$7:E197))</f>
        <v>114.02350785340349</v>
      </c>
      <c r="I197" s="14"/>
      <c r="J197" s="14"/>
      <c r="K197" s="14"/>
      <c r="L197" s="14"/>
      <c r="M197" s="14"/>
    </row>
    <row r="198" spans="1:13" s="13" customFormat="1" ht="12.75">
      <c r="A198" s="12">
        <v>28</v>
      </c>
      <c r="B198" s="35">
        <v>44022</v>
      </c>
      <c r="C198" s="2">
        <f t="shared" si="2"/>
        <v>28</v>
      </c>
      <c r="D198" s="26">
        <v>140.72999999999999</v>
      </c>
      <c r="E198" s="11">
        <v>110.22</v>
      </c>
      <c r="F198" s="27">
        <f>IF(E198="","",AVERAGE(E194:E198))</f>
        <v>109.72200000000001</v>
      </c>
      <c r="G198" s="27">
        <f>IF(F194="","",(AVERAGE(E194:E198)))</f>
        <v>109.72200000000001</v>
      </c>
      <c r="H198" s="27">
        <f>IF(E198="","",AVERAGE($E$7:E198))</f>
        <v>114.00369791666702</v>
      </c>
      <c r="I198" s="14"/>
      <c r="J198" s="14"/>
      <c r="K198" s="14"/>
      <c r="L198" s="14"/>
      <c r="M198" s="14"/>
    </row>
    <row r="199" spans="1:13" s="13" customFormat="1" ht="12.75">
      <c r="A199" s="12">
        <v>28</v>
      </c>
      <c r="B199" s="35">
        <v>44023</v>
      </c>
      <c r="C199" s="2">
        <f t="shared" si="2"/>
        <v>28</v>
      </c>
      <c r="D199" s="26">
        <v>140.72999999999999</v>
      </c>
      <c r="E199" s="11">
        <v>110.22</v>
      </c>
      <c r="F199" s="27">
        <f>IF(E199="","",AVERAGE(E194:E199))</f>
        <v>109.80500000000001</v>
      </c>
      <c r="G199" s="27">
        <f>IF(F194="","",(AVERAGE(E194:E199)))</f>
        <v>109.80500000000001</v>
      </c>
      <c r="H199" s="27">
        <f>IF(E199="","",AVERAGE($E$7:E199))</f>
        <v>113.98409326424907</v>
      </c>
      <c r="I199" s="14"/>
      <c r="J199" s="14"/>
      <c r="K199" s="14"/>
      <c r="L199" s="14"/>
      <c r="M199" s="14"/>
    </row>
    <row r="200" spans="1:13" s="13" customFormat="1" ht="12.75">
      <c r="A200" s="12">
        <v>28</v>
      </c>
      <c r="B200" s="35">
        <v>44024</v>
      </c>
      <c r="C200" s="2">
        <f t="shared" ref="C200:C263" si="3">IF(E200&gt;0,A200,"")</f>
        <v>28</v>
      </c>
      <c r="D200" s="26">
        <v>140.72999999999999</v>
      </c>
      <c r="E200" s="11">
        <v>110.22</v>
      </c>
      <c r="F200" s="27">
        <f>IF(E200="","",AVERAGE(E194:E200))</f>
        <v>109.86428571428573</v>
      </c>
      <c r="G200" s="27">
        <f>IF(F194="","",(AVERAGE(E194:E200)))</f>
        <v>109.86428571428573</v>
      </c>
      <c r="H200" s="27">
        <f>IF(E200="","",AVERAGE($E$7:E200))</f>
        <v>113.96469072164984</v>
      </c>
      <c r="I200" s="14"/>
      <c r="J200" s="14"/>
      <c r="K200" s="14"/>
      <c r="L200" s="14"/>
      <c r="M200" s="14"/>
    </row>
    <row r="201" spans="1:13" s="13" customFormat="1" ht="12.75">
      <c r="A201" s="12">
        <v>29</v>
      </c>
      <c r="B201" s="35">
        <v>44025</v>
      </c>
      <c r="C201" s="2">
        <f t="shared" si="3"/>
        <v>29</v>
      </c>
      <c r="D201" s="26">
        <v>140.72999999999999</v>
      </c>
      <c r="E201" s="11">
        <v>110.22</v>
      </c>
      <c r="F201" s="27">
        <f>IF(E201="","",AVERAGE(E201:E201))</f>
        <v>110.22</v>
      </c>
      <c r="G201" s="27">
        <f>IF(E201="","",(AVERAGE(E201:E201)))</f>
        <v>110.22</v>
      </c>
      <c r="H201" s="27">
        <f>IF(E201="","",AVERAGE($E$7:E201))</f>
        <v>113.94548717948754</v>
      </c>
      <c r="I201" s="14"/>
      <c r="J201" s="14"/>
      <c r="K201" s="14"/>
      <c r="L201" s="14"/>
      <c r="M201" s="14"/>
    </row>
    <row r="202" spans="1:13" s="13" customFormat="1" ht="12.75">
      <c r="A202" s="12">
        <v>29</v>
      </c>
      <c r="B202" s="35">
        <v>44026</v>
      </c>
      <c r="C202" s="2">
        <f t="shared" si="3"/>
        <v>29</v>
      </c>
      <c r="D202" s="26">
        <v>140.72999999999999</v>
      </c>
      <c r="E202" s="11">
        <v>109.39</v>
      </c>
      <c r="F202" s="27">
        <f>IF(E202="","",AVERAGE(E201:E202))</f>
        <v>109.80500000000001</v>
      </c>
      <c r="G202" s="27">
        <f>IF(F201="","",(AVERAGE(E201:E202)))</f>
        <v>109.80500000000001</v>
      </c>
      <c r="H202" s="27">
        <f>IF(E202="","",AVERAGE($E$7:E202))</f>
        <v>113.92224489795954</v>
      </c>
      <c r="I202" s="14"/>
      <c r="J202" s="14"/>
      <c r="K202" s="14"/>
      <c r="L202" s="14"/>
      <c r="M202" s="14"/>
    </row>
    <row r="203" spans="1:13" s="13" customFormat="1" ht="12.75">
      <c r="A203" s="12">
        <v>29</v>
      </c>
      <c r="B203" s="35">
        <v>44027</v>
      </c>
      <c r="C203" s="2">
        <f t="shared" si="3"/>
        <v>29</v>
      </c>
      <c r="D203" s="26">
        <v>140.72999999999999</v>
      </c>
      <c r="E203" s="11">
        <v>109.39</v>
      </c>
      <c r="F203" s="27">
        <f>IF(E203="","",AVERAGE(E201:E203))</f>
        <v>109.66666666666667</v>
      </c>
      <c r="G203" s="27">
        <f>IF(F201="","",(AVERAGE(E201:E203)))</f>
        <v>109.66666666666667</v>
      </c>
      <c r="H203" s="27">
        <f>IF(E203="","",AVERAGE($E$7:E203))</f>
        <v>113.89923857868057</v>
      </c>
      <c r="I203" s="14"/>
      <c r="J203" s="14"/>
      <c r="K203" s="14"/>
      <c r="L203" s="14"/>
      <c r="M203" s="14"/>
    </row>
    <row r="204" spans="1:13" s="13" customFormat="1" ht="12.75">
      <c r="A204" s="12">
        <v>29</v>
      </c>
      <c r="B204" s="35">
        <v>44028</v>
      </c>
      <c r="C204" s="2">
        <f t="shared" si="3"/>
        <v>29</v>
      </c>
      <c r="D204" s="26">
        <v>139.9</v>
      </c>
      <c r="E204" s="11">
        <v>109.39</v>
      </c>
      <c r="F204" s="27">
        <f>IF(E204="","",AVERAGE(E201:E204))</f>
        <v>109.5975</v>
      </c>
      <c r="G204" s="27">
        <f>IF(F201="","",(AVERAGE(E201:E204)))</f>
        <v>109.5975</v>
      </c>
      <c r="H204" s="27">
        <f>IF(E204="","",AVERAGE($E$7:E204))</f>
        <v>113.876464646465</v>
      </c>
      <c r="I204" s="14"/>
      <c r="J204" s="14"/>
      <c r="K204" s="14"/>
      <c r="L204" s="14"/>
      <c r="M204" s="14"/>
    </row>
    <row r="205" spans="1:13" s="13" customFormat="1" ht="12.75">
      <c r="A205" s="12">
        <v>29</v>
      </c>
      <c r="B205" s="35">
        <v>44029</v>
      </c>
      <c r="C205" s="2">
        <f t="shared" si="3"/>
        <v>29</v>
      </c>
      <c r="D205" s="26">
        <v>139.9</v>
      </c>
      <c r="E205" s="11">
        <v>109.39</v>
      </c>
      <c r="F205" s="27">
        <f>IF(E205="","",AVERAGE(E201:E205))</f>
        <v>109.556</v>
      </c>
      <c r="G205" s="27">
        <f>IF(F201="","",(AVERAGE(E201:E205)))</f>
        <v>109.556</v>
      </c>
      <c r="H205" s="27">
        <f>IF(E205="","",AVERAGE($E$7:E205))</f>
        <v>113.8539195979903</v>
      </c>
      <c r="I205" s="14"/>
      <c r="J205" s="14"/>
      <c r="K205" s="14"/>
      <c r="L205" s="14"/>
      <c r="M205" s="14"/>
    </row>
    <row r="206" spans="1:13" s="13" customFormat="1" ht="12.75">
      <c r="A206" s="12">
        <v>29</v>
      </c>
      <c r="B206" s="35">
        <v>44030</v>
      </c>
      <c r="C206" s="2">
        <f t="shared" si="3"/>
        <v>29</v>
      </c>
      <c r="D206" s="26">
        <v>139.9</v>
      </c>
      <c r="E206" s="11">
        <v>109.39</v>
      </c>
      <c r="F206" s="27">
        <f>IF(E206="","",AVERAGE(E201:E206))</f>
        <v>109.52833333333332</v>
      </c>
      <c r="G206" s="27">
        <f>IF(F201="","",(AVERAGE(E201:E206)))</f>
        <v>109.52833333333332</v>
      </c>
      <c r="H206" s="27">
        <f>IF(E206="","",AVERAGE($E$7:E206))</f>
        <v>113.83160000000035</v>
      </c>
      <c r="I206" s="14"/>
      <c r="J206" s="14"/>
      <c r="K206" s="14"/>
      <c r="L206" s="14"/>
      <c r="M206" s="14"/>
    </row>
    <row r="207" spans="1:13" s="13" customFormat="1" ht="12.75">
      <c r="A207" s="12">
        <v>29</v>
      </c>
      <c r="B207" s="35">
        <v>44031</v>
      </c>
      <c r="C207" s="2">
        <f t="shared" si="3"/>
        <v>29</v>
      </c>
      <c r="D207" s="26">
        <v>139.9</v>
      </c>
      <c r="E207" s="11">
        <v>109.39</v>
      </c>
      <c r="F207" s="27">
        <f>IF(E207="","",AVERAGE(E201:E207))</f>
        <v>109.50857142857141</v>
      </c>
      <c r="G207" s="27">
        <f>IF(F201="","",(AVERAGE(E201:E207)))</f>
        <v>109.50857142857141</v>
      </c>
      <c r="H207" s="27">
        <f>IF(E207="","",AVERAGE($E$7:E207))</f>
        <v>113.80950248756253</v>
      </c>
      <c r="I207" s="14"/>
      <c r="J207" s="14"/>
      <c r="K207" s="14"/>
      <c r="L207" s="14"/>
      <c r="M207" s="14"/>
    </row>
    <row r="208" spans="1:13" s="13" customFormat="1" ht="12.75">
      <c r="A208" s="12">
        <v>30</v>
      </c>
      <c r="B208" s="35">
        <v>44032</v>
      </c>
      <c r="C208" s="2">
        <f t="shared" si="3"/>
        <v>30</v>
      </c>
      <c r="D208" s="26">
        <v>139.9</v>
      </c>
      <c r="E208" s="11">
        <v>109.39</v>
      </c>
      <c r="F208" s="27">
        <f>IF(E208="","",AVERAGE(E208:E208))</f>
        <v>109.39</v>
      </c>
      <c r="G208" s="27">
        <f>IF(E208="","",(AVERAGE(E208:E208)))</f>
        <v>109.39</v>
      </c>
      <c r="H208" s="27">
        <f>IF(E208="","",AVERAGE($E$7:E208))</f>
        <v>113.78762376237657</v>
      </c>
      <c r="I208" s="14"/>
      <c r="J208" s="14"/>
      <c r="K208" s="14"/>
      <c r="L208" s="14"/>
      <c r="M208" s="14"/>
    </row>
    <row r="209" spans="1:13" s="13" customFormat="1" ht="12.75">
      <c r="A209" s="12">
        <v>30</v>
      </c>
      <c r="B209" s="35">
        <v>44033</v>
      </c>
      <c r="C209" s="2">
        <f t="shared" si="3"/>
        <v>30</v>
      </c>
      <c r="D209" s="26">
        <v>139.07</v>
      </c>
      <c r="E209" s="11">
        <v>109.39</v>
      </c>
      <c r="F209" s="27">
        <f>IF(E209="","",AVERAGE(E208:E209))</f>
        <v>109.39</v>
      </c>
      <c r="G209" s="27">
        <f>IF(F208="","",(AVERAGE(E208:E209)))</f>
        <v>109.39</v>
      </c>
      <c r="H209" s="27">
        <f>IF(E209="","",AVERAGE($E$7:E209))</f>
        <v>113.76596059113334</v>
      </c>
      <c r="I209" s="14"/>
      <c r="J209" s="14"/>
      <c r="K209" s="14"/>
      <c r="L209" s="14"/>
      <c r="M209" s="14"/>
    </row>
    <row r="210" spans="1:13" s="13" customFormat="1" ht="12.75">
      <c r="A210" s="12">
        <v>30</v>
      </c>
      <c r="B210" s="35">
        <v>44034</v>
      </c>
      <c r="C210" s="2">
        <f t="shared" si="3"/>
        <v>30</v>
      </c>
      <c r="D210" s="26">
        <v>139.07</v>
      </c>
      <c r="E210" s="11">
        <v>109.39</v>
      </c>
      <c r="F210" s="27">
        <f>IF(E210="","",AVERAGE(E208:E210))</f>
        <v>109.39</v>
      </c>
      <c r="G210" s="27">
        <f>IF(F208="","",(AVERAGE(E208:E210)))</f>
        <v>109.39</v>
      </c>
      <c r="H210" s="27">
        <f>IF(E210="","",AVERAGE($E$7:E210))</f>
        <v>113.7445098039219</v>
      </c>
      <c r="I210" s="14"/>
      <c r="J210" s="14"/>
      <c r="K210" s="14"/>
      <c r="L210" s="14"/>
      <c r="M210" s="14"/>
    </row>
    <row r="211" spans="1:13" s="13" customFormat="1" ht="12.75">
      <c r="A211" s="12">
        <v>30</v>
      </c>
      <c r="B211" s="35">
        <v>44035</v>
      </c>
      <c r="C211" s="2">
        <f t="shared" si="3"/>
        <v>30</v>
      </c>
      <c r="D211" s="26">
        <v>139.07</v>
      </c>
      <c r="E211" s="11">
        <v>109.39</v>
      </c>
      <c r="F211" s="27">
        <f>IF(E211="","",AVERAGE(E208:E211))</f>
        <v>109.39</v>
      </c>
      <c r="G211" s="27">
        <f>IF(F208="","",(AVERAGE(E208:E211)))</f>
        <v>109.39</v>
      </c>
      <c r="H211" s="27">
        <f>IF(E211="","",AVERAGE($E$7:E211))</f>
        <v>113.72326829268324</v>
      </c>
      <c r="I211" s="14"/>
      <c r="J211" s="14"/>
      <c r="K211" s="14"/>
      <c r="L211" s="14"/>
      <c r="M211" s="14"/>
    </row>
    <row r="212" spans="1:13" s="13" customFormat="1" ht="12.75">
      <c r="A212" s="12">
        <v>30</v>
      </c>
      <c r="B212" s="35">
        <v>44036</v>
      </c>
      <c r="C212" s="2">
        <f t="shared" si="3"/>
        <v>30</v>
      </c>
      <c r="D212" s="26">
        <v>139.9</v>
      </c>
      <c r="E212" s="11">
        <v>110.215</v>
      </c>
      <c r="F212" s="27">
        <f>IF(E212="","",AVERAGE(E208:E212))</f>
        <v>109.55499999999999</v>
      </c>
      <c r="G212" s="27">
        <f>IF(F208="","",(AVERAGE(E208:E212)))</f>
        <v>109.55499999999999</v>
      </c>
      <c r="H212" s="27">
        <f>IF(E212="","",AVERAGE($E$7:E212))</f>
        <v>113.70623786407799</v>
      </c>
      <c r="I212" s="14"/>
      <c r="J212" s="14"/>
      <c r="K212" s="14"/>
      <c r="L212" s="14"/>
      <c r="M212" s="14"/>
    </row>
    <row r="213" spans="1:13" s="13" customFormat="1" ht="12.75">
      <c r="A213" s="12">
        <v>30</v>
      </c>
      <c r="B213" s="35">
        <v>44037</v>
      </c>
      <c r="C213" s="2">
        <f t="shared" si="3"/>
        <v>30</v>
      </c>
      <c r="D213" s="26">
        <v>139.9</v>
      </c>
      <c r="E213" s="11">
        <v>110.215</v>
      </c>
      <c r="F213" s="27">
        <f>IF(E213="","",AVERAGE(E208:E213))</f>
        <v>109.66500000000001</v>
      </c>
      <c r="G213" s="27">
        <f>IF(F208="","",(AVERAGE(E208:E213)))</f>
        <v>109.66500000000001</v>
      </c>
      <c r="H213" s="27">
        <f>IF(E213="","",AVERAGE($E$7:E213))</f>
        <v>113.68937198067665</v>
      </c>
      <c r="I213" s="14"/>
      <c r="J213" s="14"/>
      <c r="K213" s="14"/>
      <c r="L213" s="14"/>
      <c r="M213" s="14"/>
    </row>
    <row r="214" spans="1:13" s="13" customFormat="1" ht="12.75">
      <c r="A214" s="12">
        <v>30</v>
      </c>
      <c r="B214" s="35">
        <v>44038</v>
      </c>
      <c r="C214" s="2">
        <f t="shared" si="3"/>
        <v>30</v>
      </c>
      <c r="D214" s="26">
        <v>139.9</v>
      </c>
      <c r="E214" s="11">
        <v>110.215</v>
      </c>
      <c r="F214" s="27">
        <f>IF(E214="","",AVERAGE(E208:E214))</f>
        <v>109.74357142857143</v>
      </c>
      <c r="G214" s="27">
        <f>IF(F208="","",(AVERAGE(E208:E214)))</f>
        <v>109.74357142857143</v>
      </c>
      <c r="H214" s="27">
        <f>IF(E214="","",AVERAGE($E$7:E214))</f>
        <v>113.67266826923108</v>
      </c>
      <c r="I214" s="14"/>
      <c r="J214" s="14"/>
      <c r="K214" s="14"/>
      <c r="L214" s="14"/>
      <c r="M214" s="14"/>
    </row>
    <row r="215" spans="1:13" s="13" customFormat="1" ht="12.75">
      <c r="A215" s="12">
        <v>31</v>
      </c>
      <c r="B215" s="35">
        <v>44039</v>
      </c>
      <c r="C215" s="2">
        <f t="shared" si="3"/>
        <v>31</v>
      </c>
      <c r="D215" s="26">
        <v>139.9</v>
      </c>
      <c r="E215" s="11">
        <v>110.215</v>
      </c>
      <c r="F215" s="27">
        <f>IF(E215="","",AVERAGE(E215:E215))</f>
        <v>110.215</v>
      </c>
      <c r="G215" s="27">
        <f>IF(E215="","",(AVERAGE(E215:E215)))</f>
        <v>110.215</v>
      </c>
      <c r="H215" s="27">
        <f>IF(E215="","",AVERAGE($E$7:E215))</f>
        <v>113.6561244019142</v>
      </c>
      <c r="I215" s="14"/>
      <c r="J215" s="14"/>
      <c r="K215" s="14"/>
      <c r="L215" s="14"/>
      <c r="M215" s="14"/>
    </row>
    <row r="216" spans="1:13" s="13" customFormat="1" ht="12.75">
      <c r="A216" s="12">
        <v>31</v>
      </c>
      <c r="B216" s="35">
        <v>44040</v>
      </c>
      <c r="C216" s="2">
        <f t="shared" si="3"/>
        <v>31</v>
      </c>
      <c r="D216" s="26">
        <v>139.9</v>
      </c>
      <c r="E216" s="11">
        <v>109.39</v>
      </c>
      <c r="F216" s="27">
        <f>IF(E216="","",AVERAGE(E215:E216))</f>
        <v>109.80250000000001</v>
      </c>
      <c r="G216" s="27">
        <f>IF(F215="","",(AVERAGE(E215:E216)))</f>
        <v>109.80250000000001</v>
      </c>
      <c r="H216" s="27">
        <f>IF(E216="","",AVERAGE($E$7:E216))</f>
        <v>113.63580952380984</v>
      </c>
      <c r="I216" s="14"/>
      <c r="J216" s="14"/>
      <c r="K216" s="14"/>
      <c r="L216" s="14"/>
      <c r="M216" s="14"/>
    </row>
    <row r="217" spans="1:13" s="13" customFormat="1" ht="12.75">
      <c r="A217" s="12">
        <v>31</v>
      </c>
      <c r="B217" s="35">
        <v>44041</v>
      </c>
      <c r="C217" s="2">
        <f t="shared" si="3"/>
        <v>31</v>
      </c>
      <c r="D217" s="26">
        <v>139.07</v>
      </c>
      <c r="E217" s="11">
        <v>109.39</v>
      </c>
      <c r="F217" s="27">
        <f>IF(E217="","",AVERAGE(E215:E217))</f>
        <v>109.66500000000001</v>
      </c>
      <c r="G217" s="27">
        <f>IF(F215="","",(AVERAGE(E215:E217)))</f>
        <v>109.66500000000001</v>
      </c>
      <c r="H217" s="27">
        <f>IF(E217="","",AVERAGE($E$7:E217))</f>
        <v>113.61568720379178</v>
      </c>
      <c r="I217" s="14"/>
      <c r="J217" s="14"/>
      <c r="K217" s="14"/>
      <c r="L217" s="14"/>
      <c r="M217" s="14"/>
    </row>
    <row r="218" spans="1:13" s="13" customFormat="1" ht="12.75">
      <c r="A218" s="12">
        <v>31</v>
      </c>
      <c r="B218" s="35">
        <v>44042</v>
      </c>
      <c r="C218" s="2">
        <f t="shared" si="3"/>
        <v>31</v>
      </c>
      <c r="D218" s="26">
        <v>139.07</v>
      </c>
      <c r="E218" s="11">
        <v>108.56</v>
      </c>
      <c r="F218" s="27">
        <f>IF(E218="","",AVERAGE(E215:E218))</f>
        <v>109.38875</v>
      </c>
      <c r="G218" s="27">
        <f>IF(F215="","",(AVERAGE(E215:E218)))</f>
        <v>109.38875</v>
      </c>
      <c r="H218" s="27">
        <f>IF(E218="","",AVERAGE($E$7:E218))</f>
        <v>113.59183962264183</v>
      </c>
      <c r="I218" s="14"/>
      <c r="J218" s="14"/>
      <c r="K218" s="14"/>
      <c r="L218" s="14"/>
      <c r="M218" s="14"/>
    </row>
    <row r="219" spans="1:13" s="13" customFormat="1" ht="12.75">
      <c r="A219" s="12">
        <v>31</v>
      </c>
      <c r="B219" s="35">
        <v>44043</v>
      </c>
      <c r="C219" s="2">
        <f t="shared" si="3"/>
        <v>31</v>
      </c>
      <c r="D219" s="26">
        <v>139.07</v>
      </c>
      <c r="E219" s="11">
        <v>108.56</v>
      </c>
      <c r="F219" s="27">
        <f>IF(E219="","",AVERAGE(E215:E219))</f>
        <v>109.223</v>
      </c>
      <c r="G219" s="27">
        <f>IF(F215="","",(AVERAGE(E215:E219)))</f>
        <v>109.223</v>
      </c>
      <c r="H219" s="27">
        <f>IF(E219="","",AVERAGE($E$7:E219))</f>
        <v>113.56821596244163</v>
      </c>
      <c r="I219" s="14"/>
      <c r="J219" s="14"/>
      <c r="K219" s="14"/>
      <c r="L219" s="14"/>
      <c r="M219" s="14"/>
    </row>
    <row r="220" spans="1:13" s="13" customFormat="1" ht="12.75">
      <c r="A220" s="12">
        <v>31</v>
      </c>
      <c r="B220" s="35">
        <v>44044</v>
      </c>
      <c r="C220" s="2">
        <f t="shared" si="3"/>
        <v>31</v>
      </c>
      <c r="D220" s="26">
        <v>138.25</v>
      </c>
      <c r="E220" s="11">
        <v>108.56</v>
      </c>
      <c r="F220" s="27">
        <f>IF(E220="","",AVERAGE(E215:E220))</f>
        <v>109.1125</v>
      </c>
      <c r="G220" s="27">
        <f>IF(F215="","",(AVERAGE(E215:E220)))</f>
        <v>109.1125</v>
      </c>
      <c r="H220" s="27">
        <f>IF(E220="","",AVERAGE($E$7:E220))</f>
        <v>113.54481308411248</v>
      </c>
      <c r="I220" s="14"/>
      <c r="J220" s="14"/>
      <c r="K220" s="14"/>
      <c r="L220" s="14"/>
      <c r="M220" s="14"/>
    </row>
    <row r="221" spans="1:13" s="13" customFormat="1" ht="12.75">
      <c r="A221" s="12">
        <v>31</v>
      </c>
      <c r="B221" s="35">
        <v>44045</v>
      </c>
      <c r="C221" s="2">
        <f t="shared" si="3"/>
        <v>31</v>
      </c>
      <c r="D221" s="26">
        <v>138.25</v>
      </c>
      <c r="E221" s="11">
        <v>108.56</v>
      </c>
      <c r="F221" s="27">
        <f>IF(E221="","",AVERAGE(E215:E221))</f>
        <v>109.03357142857142</v>
      </c>
      <c r="G221" s="27">
        <f>IF(F215="","",(AVERAGE(E215:E221)))</f>
        <v>109.03357142857142</v>
      </c>
      <c r="H221" s="27">
        <f>IF(E221="","",AVERAGE($E$7:E221))</f>
        <v>113.52162790697707</v>
      </c>
      <c r="I221" s="14"/>
      <c r="J221" s="14"/>
      <c r="K221" s="14"/>
      <c r="L221" s="14"/>
      <c r="M221" s="14"/>
    </row>
    <row r="222" spans="1:13" s="13" customFormat="1" ht="12.75">
      <c r="A222" s="12">
        <v>32</v>
      </c>
      <c r="B222" s="35">
        <v>44046</v>
      </c>
      <c r="C222" s="2">
        <f t="shared" si="3"/>
        <v>32</v>
      </c>
      <c r="D222" s="26">
        <v>138.25</v>
      </c>
      <c r="E222" s="11">
        <v>108.56</v>
      </c>
      <c r="F222" s="27">
        <f>IF(E222="","",AVERAGE(E222:E222))</f>
        <v>108.56</v>
      </c>
      <c r="G222" s="27">
        <f>IF(E222="","",(AVERAGE(E222:E222)))</f>
        <v>108.56</v>
      </c>
      <c r="H222" s="27">
        <f>IF(E222="","",AVERAGE($E$7:E222))</f>
        <v>113.49865740740773</v>
      </c>
      <c r="I222" s="14"/>
      <c r="J222" s="14"/>
      <c r="K222" s="14"/>
      <c r="L222" s="14"/>
      <c r="M222" s="14"/>
    </row>
    <row r="223" spans="1:13" s="13" customFormat="1" ht="12.75">
      <c r="A223" s="12">
        <v>32</v>
      </c>
      <c r="B223" s="35">
        <v>44047</v>
      </c>
      <c r="C223" s="2">
        <f t="shared" si="3"/>
        <v>32</v>
      </c>
      <c r="D223" s="26">
        <v>138.25</v>
      </c>
      <c r="E223" s="11">
        <v>107.74</v>
      </c>
      <c r="F223" s="27">
        <f>IF(E223="","",AVERAGE(E222:E223))</f>
        <v>108.15</v>
      </c>
      <c r="G223" s="27">
        <f>IF(F222="","",(AVERAGE(E222:E223)))</f>
        <v>108.15</v>
      </c>
      <c r="H223" s="27">
        <f>IF(E223="","",AVERAGE($E$7:E223))</f>
        <v>113.47211981566853</v>
      </c>
      <c r="I223" s="14"/>
      <c r="J223" s="14"/>
      <c r="K223" s="14"/>
      <c r="L223" s="14"/>
      <c r="M223" s="14"/>
    </row>
    <row r="224" spans="1:13" s="13" customFormat="1" ht="12.75">
      <c r="A224" s="12">
        <v>32</v>
      </c>
      <c r="B224" s="35">
        <v>44048</v>
      </c>
      <c r="C224" s="2">
        <f t="shared" si="3"/>
        <v>32</v>
      </c>
      <c r="D224" s="26">
        <v>137.41999999999999</v>
      </c>
      <c r="E224" s="11">
        <v>107.74</v>
      </c>
      <c r="F224" s="27">
        <f>IF(E224="","",AVERAGE(E222:E224))</f>
        <v>108.01333333333334</v>
      </c>
      <c r="G224" s="27">
        <f>IF(F222="","",(AVERAGE(E222:E224)))</f>
        <v>108.01333333333334</v>
      </c>
      <c r="H224" s="27">
        <f>IF(E224="","",AVERAGE($E$7:E224))</f>
        <v>113.44582568807374</v>
      </c>
      <c r="I224" s="14"/>
      <c r="J224" s="14"/>
      <c r="K224" s="14"/>
      <c r="L224" s="14"/>
      <c r="M224" s="14"/>
    </row>
    <row r="225" spans="1:13" s="13" customFormat="1" ht="12.75">
      <c r="A225" s="12">
        <v>32</v>
      </c>
      <c r="B225" s="35">
        <v>44049</v>
      </c>
      <c r="C225" s="2">
        <f t="shared" si="3"/>
        <v>32</v>
      </c>
      <c r="D225" s="26">
        <v>138.25</v>
      </c>
      <c r="E225" s="11">
        <v>108.56</v>
      </c>
      <c r="F225" s="27">
        <f>IF(E225="","",AVERAGE(E222:E225))</f>
        <v>108.15</v>
      </c>
      <c r="G225" s="27">
        <f>IF(F222="","",(AVERAGE(E222:E225)))</f>
        <v>108.15</v>
      </c>
      <c r="H225" s="27">
        <f>IF(E225="","",AVERAGE($E$7:E225))</f>
        <v>113.42351598173551</v>
      </c>
      <c r="I225" s="14"/>
      <c r="J225" s="14"/>
      <c r="K225" s="14"/>
      <c r="L225" s="14"/>
      <c r="M225" s="14"/>
    </row>
    <row r="226" spans="1:13" s="13" customFormat="1" ht="12.75">
      <c r="A226" s="12">
        <v>32</v>
      </c>
      <c r="B226" s="35">
        <v>44050</v>
      </c>
      <c r="C226" s="2">
        <f t="shared" si="3"/>
        <v>32</v>
      </c>
      <c r="D226" s="26">
        <v>139.07</v>
      </c>
      <c r="E226" s="11">
        <v>108.56</v>
      </c>
      <c r="F226" s="27">
        <f>IF(E226="","",AVERAGE(E222:E226))</f>
        <v>108.23200000000001</v>
      </c>
      <c r="G226" s="27">
        <f>IF(F222="","",(AVERAGE(E222:E226)))</f>
        <v>108.23200000000001</v>
      </c>
      <c r="H226" s="27">
        <f>IF(E226="","",AVERAGE($E$7:E226))</f>
        <v>113.40140909090944</v>
      </c>
      <c r="I226" s="14"/>
      <c r="J226" s="14"/>
      <c r="K226" s="14"/>
      <c r="L226" s="14"/>
      <c r="M226" s="14"/>
    </row>
    <row r="227" spans="1:13" s="13" customFormat="1" ht="12.75">
      <c r="A227" s="12">
        <v>32</v>
      </c>
      <c r="B227" s="35">
        <v>44051</v>
      </c>
      <c r="C227" s="2">
        <f t="shared" si="3"/>
        <v>32</v>
      </c>
      <c r="D227" s="26">
        <v>139.07</v>
      </c>
      <c r="E227" s="11">
        <v>108.56</v>
      </c>
      <c r="F227" s="27">
        <f>IF(E227="","",AVERAGE(E222:E227))</f>
        <v>108.28666666666668</v>
      </c>
      <c r="G227" s="27">
        <f>IF(F222="","",(AVERAGE(E222:E227)))</f>
        <v>108.28666666666668</v>
      </c>
      <c r="H227" s="27">
        <f>IF(E227="","",AVERAGE($E$7:E227))</f>
        <v>113.37950226244379</v>
      </c>
      <c r="I227" s="14"/>
      <c r="J227" s="14"/>
      <c r="K227" s="14"/>
      <c r="L227" s="14"/>
      <c r="M227" s="14"/>
    </row>
    <row r="228" spans="1:13" s="13" customFormat="1" ht="12.75">
      <c r="A228" s="12">
        <v>32</v>
      </c>
      <c r="B228" s="35">
        <v>44052</v>
      </c>
      <c r="C228" s="2">
        <f t="shared" si="3"/>
        <v>32</v>
      </c>
      <c r="D228" s="26">
        <v>139.07</v>
      </c>
      <c r="E228" s="11">
        <v>108.56</v>
      </c>
      <c r="F228" s="27">
        <f>IF(E228="","",AVERAGE(E222:E228))</f>
        <v>108.32571428571428</v>
      </c>
      <c r="G228" s="27">
        <f>IF(F222="","",(AVERAGE(E222:E228)))</f>
        <v>108.32571428571428</v>
      </c>
      <c r="H228" s="27">
        <f>IF(E228="","",AVERAGE($E$7:E228))</f>
        <v>113.35779279279315</v>
      </c>
      <c r="I228" s="14"/>
      <c r="J228" s="14"/>
      <c r="K228" s="14"/>
      <c r="L228" s="14"/>
      <c r="M228" s="14"/>
    </row>
    <row r="229" spans="1:13" s="13" customFormat="1" ht="12.75">
      <c r="A229" s="12">
        <v>33</v>
      </c>
      <c r="B229" s="35">
        <v>44053</v>
      </c>
      <c r="C229" s="2">
        <f t="shared" si="3"/>
        <v>33</v>
      </c>
      <c r="D229" s="26">
        <v>139.07</v>
      </c>
      <c r="E229" s="11">
        <v>108.56</v>
      </c>
      <c r="F229" s="27">
        <f>IF(E229="","",AVERAGE(E229:E229))</f>
        <v>108.56</v>
      </c>
      <c r="G229" s="27">
        <f>IF(E229="","",(AVERAGE(E229:E229)))</f>
        <v>108.56</v>
      </c>
      <c r="H229" s="27">
        <f>IF(E229="","",AVERAGE($E$7:E229))</f>
        <v>113.3362780269062</v>
      </c>
      <c r="I229" s="14"/>
      <c r="J229" s="14"/>
      <c r="K229" s="14"/>
      <c r="L229" s="14"/>
      <c r="M229" s="14"/>
    </row>
    <row r="230" spans="1:13" s="13" customFormat="1" ht="12.75">
      <c r="A230" s="12">
        <v>33</v>
      </c>
      <c r="B230" s="35">
        <v>44054</v>
      </c>
      <c r="C230" s="2">
        <f t="shared" si="3"/>
        <v>33</v>
      </c>
      <c r="D230" s="26">
        <v>139.9</v>
      </c>
      <c r="E230" s="11">
        <v>108.56</v>
      </c>
      <c r="F230" s="27">
        <f>IF(E230="","",AVERAGE(E229:E230))</f>
        <v>108.56</v>
      </c>
      <c r="G230" s="27">
        <f>IF(F229="","",(AVERAGE(E229:E230)))</f>
        <v>108.56</v>
      </c>
      <c r="H230" s="27">
        <f>IF(E230="","",AVERAGE($E$7:E230))</f>
        <v>113.31495535714323</v>
      </c>
      <c r="I230" s="14"/>
      <c r="J230" s="14"/>
      <c r="K230" s="14"/>
      <c r="L230" s="14"/>
      <c r="M230" s="14"/>
    </row>
    <row r="231" spans="1:13" s="13" customFormat="1" ht="12.75">
      <c r="A231" s="12">
        <v>33</v>
      </c>
      <c r="B231" s="35">
        <v>44055</v>
      </c>
      <c r="C231" s="2">
        <f t="shared" si="3"/>
        <v>33</v>
      </c>
      <c r="D231" s="26">
        <v>139.9</v>
      </c>
      <c r="E231" s="11">
        <v>108.56</v>
      </c>
      <c r="F231" s="27">
        <f>IF(E231="","",AVERAGE(E229:E231))</f>
        <v>108.56</v>
      </c>
      <c r="G231" s="27">
        <f>IF(F229="","",(AVERAGE(E229:E231)))</f>
        <v>108.56</v>
      </c>
      <c r="H231" s="27">
        <f>IF(E231="","",AVERAGE($E$7:E231))</f>
        <v>113.2938222222226</v>
      </c>
      <c r="I231" s="14"/>
      <c r="J231" s="14"/>
      <c r="K231" s="14"/>
      <c r="L231" s="14"/>
      <c r="M231" s="14"/>
    </row>
    <row r="232" spans="1:13" s="13" customFormat="1" ht="12.75">
      <c r="A232" s="12">
        <v>33</v>
      </c>
      <c r="B232" s="35">
        <v>44056</v>
      </c>
      <c r="C232" s="2">
        <f t="shared" si="3"/>
        <v>33</v>
      </c>
      <c r="D232" s="26">
        <v>139.9</v>
      </c>
      <c r="E232" s="11">
        <v>108.56</v>
      </c>
      <c r="F232" s="27">
        <f>IF(E232="","",AVERAGE(E229:E232))</f>
        <v>108.56</v>
      </c>
      <c r="G232" s="27">
        <f>IF(F229="","",(AVERAGE(E229:E232)))</f>
        <v>108.56</v>
      </c>
      <c r="H232" s="27">
        <f>IF(E232="","",AVERAGE($E$7:E232))</f>
        <v>113.27287610619507</v>
      </c>
      <c r="I232" s="14"/>
      <c r="J232" s="14"/>
      <c r="K232" s="14"/>
      <c r="L232" s="14"/>
      <c r="M232" s="14"/>
    </row>
    <row r="233" spans="1:13" s="13" customFormat="1" ht="12.75">
      <c r="A233" s="12">
        <v>33</v>
      </c>
      <c r="B233" s="35">
        <v>44057</v>
      </c>
      <c r="C233" s="2">
        <f t="shared" si="3"/>
        <v>33</v>
      </c>
      <c r="D233" s="26">
        <v>140.72999999999999</v>
      </c>
      <c r="E233" s="11">
        <v>108.56</v>
      </c>
      <c r="F233" s="27">
        <f>IF(E233="","",AVERAGE(E229:E233))</f>
        <v>108.55999999999999</v>
      </c>
      <c r="G233" s="27">
        <f>IF(F229="","",(AVERAGE(E229:E233)))</f>
        <v>108.55999999999999</v>
      </c>
      <c r="H233" s="27">
        <f>IF(E233="","",AVERAGE($E$7:E233))</f>
        <v>113.25211453744532</v>
      </c>
      <c r="I233" s="14"/>
      <c r="J233" s="14"/>
      <c r="K233" s="14"/>
      <c r="L233" s="14"/>
      <c r="M233" s="14"/>
    </row>
    <row r="234" spans="1:13" s="13" customFormat="1" ht="12.75">
      <c r="A234" s="12">
        <v>33</v>
      </c>
      <c r="B234" s="35">
        <v>44058</v>
      </c>
      <c r="C234" s="2">
        <f t="shared" si="3"/>
        <v>33</v>
      </c>
      <c r="D234" s="26">
        <v>140.72999999999999</v>
      </c>
      <c r="E234" s="11">
        <v>108.56</v>
      </c>
      <c r="F234" s="27">
        <f>IF(E234="","",AVERAGE(E229:E234))</f>
        <v>108.55999999999999</v>
      </c>
      <c r="G234" s="27">
        <f>IF(F229="","",(AVERAGE(E229:E234)))</f>
        <v>108.55999999999999</v>
      </c>
      <c r="H234" s="27">
        <f>IF(E234="","",AVERAGE($E$7:E234))</f>
        <v>113.23153508771969</v>
      </c>
      <c r="I234" s="14"/>
      <c r="J234" s="14"/>
      <c r="K234" s="14"/>
      <c r="L234" s="14"/>
      <c r="M234" s="14"/>
    </row>
    <row r="235" spans="1:13" s="13" customFormat="1" ht="12.75">
      <c r="A235" s="12">
        <v>33</v>
      </c>
      <c r="B235" s="35">
        <v>44059</v>
      </c>
      <c r="C235" s="2">
        <f t="shared" si="3"/>
        <v>33</v>
      </c>
      <c r="D235" s="26">
        <v>140.72999999999999</v>
      </c>
      <c r="E235" s="11">
        <v>108.56</v>
      </c>
      <c r="F235" s="27">
        <f>IF(E235="","",AVERAGE(E229:E235))</f>
        <v>108.55999999999997</v>
      </c>
      <c r="G235" s="27">
        <f>IF(F229="","",(AVERAGE(E229:E235)))</f>
        <v>108.55999999999997</v>
      </c>
      <c r="H235" s="27">
        <f>IF(E235="","",AVERAGE($E$7:E235))</f>
        <v>113.21113537117942</v>
      </c>
      <c r="I235" s="14"/>
      <c r="J235" s="14"/>
      <c r="K235" s="14"/>
      <c r="L235" s="14"/>
      <c r="M235" s="14"/>
    </row>
    <row r="236" spans="1:13" s="13" customFormat="1" ht="12.75">
      <c r="A236" s="12">
        <v>34</v>
      </c>
      <c r="B236" s="35">
        <v>44060</v>
      </c>
      <c r="C236" s="2">
        <f t="shared" si="3"/>
        <v>34</v>
      </c>
      <c r="D236" s="26">
        <v>140.72999999999999</v>
      </c>
      <c r="E236" s="11">
        <v>108.56</v>
      </c>
      <c r="F236" s="27">
        <f>IF(E236="","",AVERAGE(E236:E236))</f>
        <v>108.56</v>
      </c>
      <c r="G236" s="27">
        <f>IF(E236="","",(AVERAGE(E236:E236)))</f>
        <v>108.56</v>
      </c>
      <c r="H236" s="27">
        <f>IF(E236="","",AVERAGE($E$7:E236))</f>
        <v>113.19091304347866</v>
      </c>
      <c r="I236" s="14"/>
      <c r="J236" s="14"/>
      <c r="K236" s="14"/>
      <c r="L236" s="14"/>
      <c r="M236" s="14"/>
    </row>
    <row r="237" spans="1:13" s="13" customFormat="1" ht="12.75">
      <c r="A237" s="12">
        <v>34</v>
      </c>
      <c r="B237" s="35">
        <v>44061</v>
      </c>
      <c r="C237" s="2">
        <f t="shared" si="3"/>
        <v>34</v>
      </c>
      <c r="D237" s="26">
        <v>140.72999999999999</v>
      </c>
      <c r="E237" s="11">
        <v>108.56</v>
      </c>
      <c r="F237" s="27">
        <f>IF(E237="","",AVERAGE(E236:E237))</f>
        <v>108.56</v>
      </c>
      <c r="G237" s="27">
        <f>IF(F236="","",(AVERAGE(E236:E237)))</f>
        <v>108.56</v>
      </c>
      <c r="H237" s="27">
        <f>IF(E237="","",AVERAGE($E$7:E237))</f>
        <v>113.1708658008662</v>
      </c>
      <c r="I237" s="14"/>
      <c r="J237" s="14"/>
      <c r="K237" s="14"/>
      <c r="L237" s="14"/>
      <c r="M237" s="14"/>
    </row>
    <row r="238" spans="1:13" s="13" customFormat="1" ht="12.75">
      <c r="A238" s="12">
        <v>34</v>
      </c>
      <c r="B238" s="35">
        <v>44062</v>
      </c>
      <c r="C238" s="2">
        <f t="shared" si="3"/>
        <v>34</v>
      </c>
      <c r="D238" s="26">
        <v>140.72999999999999</v>
      </c>
      <c r="E238" s="11">
        <v>108.56</v>
      </c>
      <c r="F238" s="27">
        <f>IF(E238="","",AVERAGE(E236:E238))</f>
        <v>108.56</v>
      </c>
      <c r="G238" s="27">
        <f>IF(F236="","",(AVERAGE(E236:E238)))</f>
        <v>108.56</v>
      </c>
      <c r="H238" s="27">
        <f>IF(E238="","",AVERAGE($E$7:E238))</f>
        <v>113.15099137931075</v>
      </c>
      <c r="I238" s="14"/>
      <c r="J238" s="14"/>
      <c r="K238" s="14"/>
      <c r="L238" s="14"/>
      <c r="M238" s="14"/>
    </row>
    <row r="239" spans="1:13" s="13" customFormat="1" ht="12.75">
      <c r="A239" s="12">
        <v>34</v>
      </c>
      <c r="B239" s="35">
        <v>44063</v>
      </c>
      <c r="C239" s="2">
        <f t="shared" si="3"/>
        <v>34</v>
      </c>
      <c r="D239" s="26">
        <v>139.9</v>
      </c>
      <c r="E239" s="11">
        <v>108.56</v>
      </c>
      <c r="F239" s="27">
        <f>IF(E239="","",AVERAGE(E236:E239))</f>
        <v>108.56</v>
      </c>
      <c r="G239" s="27">
        <f>IF(F236="","",(AVERAGE(E236:E239)))</f>
        <v>108.56</v>
      </c>
      <c r="H239" s="27">
        <f>IF(E239="","",AVERAGE($E$7:E239))</f>
        <v>113.13128755364848</v>
      </c>
      <c r="I239" s="14"/>
      <c r="J239" s="14"/>
      <c r="K239" s="14"/>
      <c r="L239" s="14"/>
      <c r="M239" s="14"/>
    </row>
    <row r="240" spans="1:13" s="13" customFormat="1" ht="12.75">
      <c r="A240" s="12">
        <v>34</v>
      </c>
      <c r="B240" s="35">
        <v>44064</v>
      </c>
      <c r="C240" s="2">
        <f t="shared" si="3"/>
        <v>34</v>
      </c>
      <c r="D240" s="26">
        <v>139.9</v>
      </c>
      <c r="E240" s="11">
        <v>108.56</v>
      </c>
      <c r="F240" s="27">
        <f>IF(E240="","",AVERAGE(E236:E240))</f>
        <v>108.55999999999999</v>
      </c>
      <c r="G240" s="27">
        <f>IF(F236="","",(AVERAGE(E236:E240)))</f>
        <v>108.55999999999999</v>
      </c>
      <c r="H240" s="27">
        <f>IF(E240="","",AVERAGE($E$7:E240))</f>
        <v>113.11175213675254</v>
      </c>
      <c r="I240" s="14"/>
      <c r="J240" s="14"/>
      <c r="K240" s="14"/>
      <c r="L240" s="14"/>
      <c r="M240" s="14"/>
    </row>
    <row r="241" spans="1:13" s="13" customFormat="1" ht="12.75">
      <c r="A241" s="12">
        <v>34</v>
      </c>
      <c r="B241" s="35">
        <v>44065</v>
      </c>
      <c r="C241" s="2">
        <f t="shared" si="3"/>
        <v>34</v>
      </c>
      <c r="D241" s="26">
        <v>139.9</v>
      </c>
      <c r="E241" s="11">
        <v>108.56</v>
      </c>
      <c r="F241" s="27">
        <f>IF(E241="","",AVERAGE(E236:E241))</f>
        <v>108.55999999999999</v>
      </c>
      <c r="G241" s="27">
        <f>IF(F236="","",(AVERAGE(E236:E241)))</f>
        <v>108.55999999999999</v>
      </c>
      <c r="H241" s="27">
        <f>IF(E241="","",AVERAGE($E$7:E241))</f>
        <v>113.09238297872382</v>
      </c>
      <c r="I241" s="14"/>
      <c r="J241" s="14"/>
      <c r="K241" s="14"/>
      <c r="L241" s="14"/>
      <c r="M241" s="14"/>
    </row>
    <row r="242" spans="1:13" s="13" customFormat="1" ht="12.75">
      <c r="A242" s="12">
        <v>34</v>
      </c>
      <c r="B242" s="35">
        <v>44066</v>
      </c>
      <c r="C242" s="2">
        <f t="shared" si="3"/>
        <v>34</v>
      </c>
      <c r="D242" s="26">
        <v>139.9</v>
      </c>
      <c r="E242" s="11">
        <v>108.56</v>
      </c>
      <c r="F242" s="27">
        <f>IF(E242="","",AVERAGE(E236:E242))</f>
        <v>108.55999999999997</v>
      </c>
      <c r="G242" s="27">
        <f>IF(F236="","",(AVERAGE(E236:E242)))</f>
        <v>108.55999999999997</v>
      </c>
      <c r="H242" s="27">
        <f>IF(E242="","",AVERAGE($E$7:E242))</f>
        <v>113.07317796610211</v>
      </c>
      <c r="I242" s="14"/>
      <c r="J242" s="14"/>
      <c r="K242" s="14"/>
      <c r="L242" s="14"/>
      <c r="M242" s="14"/>
    </row>
    <row r="243" spans="1:13" s="13" customFormat="1" ht="12.75">
      <c r="A243" s="12">
        <v>35</v>
      </c>
      <c r="B243" s="35">
        <v>44067</v>
      </c>
      <c r="C243" s="2">
        <f t="shared" si="3"/>
        <v>35</v>
      </c>
      <c r="D243" s="26">
        <v>139.9</v>
      </c>
      <c r="E243" s="11">
        <v>108.56</v>
      </c>
      <c r="F243" s="27">
        <f>IF(E243="","",AVERAGE(E243:E243))</f>
        <v>108.56</v>
      </c>
      <c r="G243" s="27">
        <f>IF(E243="","",(AVERAGE(E243:E243)))</f>
        <v>108.56</v>
      </c>
      <c r="H243" s="27">
        <f>IF(E243="","",AVERAGE($E$7:E243))</f>
        <v>113.05413502109747</v>
      </c>
      <c r="I243" s="14"/>
      <c r="J243" s="14"/>
      <c r="K243" s="14"/>
      <c r="L243" s="14"/>
      <c r="M243" s="14"/>
    </row>
    <row r="244" spans="1:13" s="13" customFormat="1" ht="12.75">
      <c r="A244" s="12">
        <v>35</v>
      </c>
      <c r="B244" s="35">
        <v>44068</v>
      </c>
      <c r="C244" s="2">
        <f t="shared" si="3"/>
        <v>35</v>
      </c>
      <c r="D244" s="26">
        <v>139.9</v>
      </c>
      <c r="E244" s="11">
        <v>107.74</v>
      </c>
      <c r="F244" s="27">
        <f>IF(E244="","",AVERAGE(E243:E244))</f>
        <v>108.15</v>
      </c>
      <c r="G244" s="27">
        <f>IF(F243="","",(AVERAGE(E243:E244)))</f>
        <v>108.15</v>
      </c>
      <c r="H244" s="27">
        <f>IF(E244="","",AVERAGE($E$7:E244))</f>
        <v>113.0318067226895</v>
      </c>
      <c r="I244" s="14"/>
      <c r="J244" s="14"/>
      <c r="K244" s="14"/>
      <c r="L244" s="14"/>
      <c r="M244" s="14"/>
    </row>
    <row r="245" spans="1:13" s="13" customFormat="1" ht="12.75">
      <c r="A245" s="12">
        <v>35</v>
      </c>
      <c r="B245" s="35">
        <v>44069</v>
      </c>
      <c r="C245" s="2">
        <f t="shared" si="3"/>
        <v>35</v>
      </c>
      <c r="D245" s="26">
        <v>140.72999999999999</v>
      </c>
      <c r="E245" s="11">
        <v>107.74</v>
      </c>
      <c r="F245" s="27">
        <f>IF(E245="","",AVERAGE(E243:E245))</f>
        <v>108.01333333333334</v>
      </c>
      <c r="G245" s="27">
        <f>IF(F243="","",(AVERAGE(E243:E245)))</f>
        <v>108.01333333333334</v>
      </c>
      <c r="H245" s="27">
        <f>IF(E245="","",AVERAGE($E$7:E245))</f>
        <v>113.00966527196695</v>
      </c>
      <c r="I245" s="14"/>
      <c r="J245" s="14"/>
      <c r="K245" s="14"/>
      <c r="L245" s="14"/>
      <c r="M245" s="14"/>
    </row>
    <row r="246" spans="1:13" s="13" customFormat="1" ht="12.75">
      <c r="A246" s="12">
        <v>35</v>
      </c>
      <c r="B246" s="35">
        <v>44070</v>
      </c>
      <c r="C246" s="2">
        <f t="shared" si="3"/>
        <v>35</v>
      </c>
      <c r="D246" s="26">
        <v>141.55000000000001</v>
      </c>
      <c r="E246" s="11">
        <v>108.56</v>
      </c>
      <c r="F246" s="27">
        <f>IF(E246="","",AVERAGE(E243:E246))</f>
        <v>108.15</v>
      </c>
      <c r="G246" s="27">
        <f>IF(F243="","",(AVERAGE(E243:E246)))</f>
        <v>108.15</v>
      </c>
      <c r="H246" s="27">
        <f>IF(E246="","",AVERAGE($E$7:E246))</f>
        <v>112.99112500000044</v>
      </c>
      <c r="I246" s="14"/>
      <c r="J246" s="14"/>
      <c r="K246" s="14"/>
      <c r="L246" s="14"/>
      <c r="M246" s="14"/>
    </row>
    <row r="247" spans="1:13" s="13" customFormat="1" ht="12.75">
      <c r="A247" s="12">
        <v>35</v>
      </c>
      <c r="B247" s="35">
        <v>44071</v>
      </c>
      <c r="C247" s="2">
        <f t="shared" si="3"/>
        <v>35</v>
      </c>
      <c r="D247" s="26">
        <v>141.55000000000001</v>
      </c>
      <c r="E247" s="11">
        <v>108.56</v>
      </c>
      <c r="F247" s="27">
        <f>IF(E247="","",AVERAGE(E243:E247))</f>
        <v>108.23200000000001</v>
      </c>
      <c r="G247" s="27">
        <f>IF(F243="","",(AVERAGE(E243:E247)))</f>
        <v>108.23200000000001</v>
      </c>
      <c r="H247" s="27">
        <f>IF(E247="","",AVERAGE($E$7:E247))</f>
        <v>112.97273858921206</v>
      </c>
      <c r="I247" s="14"/>
      <c r="J247" s="14"/>
      <c r="K247" s="14"/>
      <c r="L247" s="14"/>
      <c r="M247" s="14"/>
    </row>
    <row r="248" spans="1:13" s="13" customFormat="1" ht="12.75">
      <c r="A248" s="12">
        <v>35</v>
      </c>
      <c r="B248" s="35">
        <v>44072</v>
      </c>
      <c r="C248" s="2">
        <f t="shared" si="3"/>
        <v>35</v>
      </c>
      <c r="D248" s="26">
        <v>140.72999999999999</v>
      </c>
      <c r="E248" s="11">
        <v>107.74</v>
      </c>
      <c r="F248" s="27">
        <f>IF(E248="","",AVERAGE(E243:E248))</f>
        <v>108.15000000000002</v>
      </c>
      <c r="G248" s="27">
        <f>IF(F243="","",(AVERAGE(E243:E248)))</f>
        <v>108.15000000000002</v>
      </c>
      <c r="H248" s="27">
        <f>IF(E248="","",AVERAGE($E$7:E248))</f>
        <v>112.95111570247978</v>
      </c>
      <c r="I248" s="14"/>
      <c r="J248" s="14"/>
      <c r="K248" s="14"/>
      <c r="L248" s="14"/>
      <c r="M248" s="14"/>
    </row>
    <row r="249" spans="1:13" s="13" customFormat="1" ht="12.75">
      <c r="A249" s="12">
        <v>35</v>
      </c>
      <c r="B249" s="35">
        <v>44073</v>
      </c>
      <c r="C249" s="2">
        <f t="shared" si="3"/>
        <v>35</v>
      </c>
      <c r="D249" s="26">
        <v>140.72999999999999</v>
      </c>
      <c r="E249" s="11">
        <v>107.74</v>
      </c>
      <c r="F249" s="27">
        <f>IF(E249="","",AVERAGE(E243:E249))</f>
        <v>108.09142857142858</v>
      </c>
      <c r="G249" s="27">
        <f>IF(F243="","",(AVERAGE(E243:E249)))</f>
        <v>108.09142857142858</v>
      </c>
      <c r="H249" s="27">
        <f>IF(E249="","",AVERAGE($E$7:E249))</f>
        <v>112.92967078189345</v>
      </c>
      <c r="I249" s="14"/>
      <c r="J249" s="14"/>
      <c r="K249" s="14"/>
      <c r="L249" s="14"/>
      <c r="M249" s="14"/>
    </row>
    <row r="250" spans="1:13" s="13" customFormat="1" ht="12.75">
      <c r="A250" s="12">
        <v>36</v>
      </c>
      <c r="B250" s="35">
        <v>44074</v>
      </c>
      <c r="C250" s="2">
        <f t="shared" si="3"/>
        <v>36</v>
      </c>
      <c r="D250" s="26">
        <v>140.72999999999999</v>
      </c>
      <c r="E250" s="11">
        <v>107.74</v>
      </c>
      <c r="F250" s="27">
        <f>IF(E250="","",AVERAGE(E250:E250))</f>
        <v>107.74</v>
      </c>
      <c r="G250" s="27">
        <f>IF(E250="","",(AVERAGE(E250:E250)))</f>
        <v>107.74</v>
      </c>
      <c r="H250" s="27">
        <f>IF(E250="","",AVERAGE($E$7:E250))</f>
        <v>112.90840163934472</v>
      </c>
      <c r="I250" s="14"/>
      <c r="J250" s="14"/>
      <c r="K250" s="14"/>
      <c r="L250" s="14"/>
      <c r="M250" s="14"/>
    </row>
    <row r="251" spans="1:13" s="13" customFormat="1" ht="12.75">
      <c r="A251" s="12">
        <v>36</v>
      </c>
      <c r="B251" s="35">
        <v>44075</v>
      </c>
      <c r="C251" s="2">
        <f t="shared" si="3"/>
        <v>36</v>
      </c>
      <c r="D251" s="26">
        <v>140.72999999999999</v>
      </c>
      <c r="E251" s="11">
        <v>107.74</v>
      </c>
      <c r="F251" s="27">
        <f>IF(E251="","",AVERAGE(E250:E251))</f>
        <v>107.74</v>
      </c>
      <c r="G251" s="27">
        <f>IF(F250="","",(AVERAGE(E250:E251)))</f>
        <v>107.74</v>
      </c>
      <c r="H251" s="27">
        <f>IF(E251="","",AVERAGE($E$7:E251))</f>
        <v>112.88730612244943</v>
      </c>
      <c r="I251" s="14"/>
      <c r="J251" s="14"/>
      <c r="K251" s="14"/>
      <c r="L251" s="14"/>
      <c r="M251" s="14"/>
    </row>
    <row r="252" spans="1:13" s="13" customFormat="1" ht="12.75">
      <c r="A252" s="12">
        <v>36</v>
      </c>
      <c r="B252" s="35">
        <v>44076</v>
      </c>
      <c r="C252" s="2">
        <f t="shared" si="3"/>
        <v>36</v>
      </c>
      <c r="D252" s="26">
        <v>140.72999999999999</v>
      </c>
      <c r="E252" s="11">
        <v>107.74</v>
      </c>
      <c r="F252" s="27">
        <f>IF(E252="","",AVERAGE(E250:E252))</f>
        <v>107.74</v>
      </c>
      <c r="G252" s="27">
        <f>IF(F250="","",(AVERAGE(E250:E252)))</f>
        <v>107.74</v>
      </c>
      <c r="H252" s="27">
        <f>IF(E252="","",AVERAGE($E$7:E252))</f>
        <v>112.8663821138216</v>
      </c>
      <c r="I252" s="14"/>
      <c r="J252" s="14"/>
      <c r="K252" s="14"/>
      <c r="L252" s="14"/>
      <c r="M252" s="14"/>
    </row>
    <row r="253" spans="1:13" s="13" customFormat="1" ht="12.75">
      <c r="A253" s="12">
        <v>36</v>
      </c>
      <c r="B253" s="35">
        <v>44077</v>
      </c>
      <c r="C253" s="2">
        <f t="shared" si="3"/>
        <v>36</v>
      </c>
      <c r="D253" s="26">
        <v>140.72999999999999</v>
      </c>
      <c r="E253" s="11">
        <v>106.91</v>
      </c>
      <c r="F253" s="27">
        <f>IF(E253="","",AVERAGE(E250:E253))</f>
        <v>107.5325</v>
      </c>
      <c r="G253" s="27">
        <f>IF(F250="","",(AVERAGE(E250:E253)))</f>
        <v>107.5325</v>
      </c>
      <c r="H253" s="27">
        <f>IF(E253="","",AVERAGE($E$7:E253))</f>
        <v>112.8422672064782</v>
      </c>
      <c r="I253" s="14"/>
      <c r="J253" s="14"/>
      <c r="K253" s="14"/>
      <c r="L253" s="14"/>
      <c r="M253" s="14"/>
    </row>
    <row r="254" spans="1:13" s="13" customFormat="1" ht="12.75">
      <c r="A254" s="12">
        <v>36</v>
      </c>
      <c r="B254" s="35">
        <v>44078</v>
      </c>
      <c r="C254" s="2">
        <f t="shared" si="3"/>
        <v>36</v>
      </c>
      <c r="D254" s="26">
        <v>140.72999999999999</v>
      </c>
      <c r="E254" s="11">
        <v>106.08</v>
      </c>
      <c r="F254" s="27">
        <f>IF(E254="","",AVERAGE(E250:E254))</f>
        <v>107.242</v>
      </c>
      <c r="G254" s="27">
        <f>IF(F250="","",(AVERAGE(E250:E254)))</f>
        <v>107.242</v>
      </c>
      <c r="H254" s="27">
        <f>IF(E254="","",AVERAGE($E$7:E254))</f>
        <v>112.81500000000047</v>
      </c>
      <c r="I254" s="14"/>
      <c r="J254" s="14"/>
      <c r="K254" s="14"/>
      <c r="L254" s="14"/>
      <c r="M254" s="14"/>
    </row>
    <row r="255" spans="1:13" s="13" customFormat="1" ht="12.75">
      <c r="A255" s="12">
        <v>36</v>
      </c>
      <c r="B255" s="35">
        <v>44079</v>
      </c>
      <c r="C255" s="2">
        <f t="shared" si="3"/>
        <v>36</v>
      </c>
      <c r="D255" s="26">
        <v>140.72999999999999</v>
      </c>
      <c r="E255" s="11">
        <v>106.08</v>
      </c>
      <c r="F255" s="27">
        <f>IF(E255="","",AVERAGE(E250:E255))</f>
        <v>107.04833333333335</v>
      </c>
      <c r="G255" s="27">
        <f>IF(F250="","",(AVERAGE(E250:E255)))</f>
        <v>107.04833333333335</v>
      </c>
      <c r="H255" s="27">
        <f>IF(E255="","",AVERAGE($E$7:E255))</f>
        <v>112.78795180722939</v>
      </c>
      <c r="I255" s="14"/>
      <c r="J255" s="14"/>
      <c r="K255" s="14"/>
      <c r="L255" s="14"/>
      <c r="M255" s="14"/>
    </row>
    <row r="256" spans="1:13" s="13" customFormat="1" ht="12.75">
      <c r="A256" s="12">
        <v>36</v>
      </c>
      <c r="B256" s="35">
        <v>44080</v>
      </c>
      <c r="C256" s="2">
        <f t="shared" si="3"/>
        <v>36</v>
      </c>
      <c r="D256" s="26">
        <v>140.72999999999999</v>
      </c>
      <c r="E256" s="11">
        <v>106.08</v>
      </c>
      <c r="F256" s="27">
        <f>IF(E256="","",AVERAGE(E250:E256))</f>
        <v>106.91000000000001</v>
      </c>
      <c r="G256" s="27">
        <f>IF(F250="","",(AVERAGE(E250:E256)))</f>
        <v>106.91000000000001</v>
      </c>
      <c r="H256" s="27">
        <f>IF(E256="","",AVERAGE($E$7:E256))</f>
        <v>112.76112000000047</v>
      </c>
      <c r="I256" s="14"/>
      <c r="J256" s="14"/>
      <c r="K256" s="14"/>
      <c r="L256" s="14"/>
      <c r="M256" s="14"/>
    </row>
    <row r="257" spans="1:13" s="13" customFormat="1" ht="12.75">
      <c r="A257" s="12">
        <v>37</v>
      </c>
      <c r="B257" s="35">
        <v>44081</v>
      </c>
      <c r="C257" s="2">
        <f t="shared" si="3"/>
        <v>37</v>
      </c>
      <c r="D257" s="26">
        <v>140.72999999999999</v>
      </c>
      <c r="E257" s="11">
        <v>106.08</v>
      </c>
      <c r="F257" s="27">
        <f>IF(E257="","",AVERAGE(E257:E257))</f>
        <v>106.08</v>
      </c>
      <c r="G257" s="27">
        <f>IF(E257="","",(AVERAGE(E257:E257)))</f>
        <v>106.08</v>
      </c>
      <c r="H257" s="27">
        <f>IF(E257="","",AVERAGE($E$7:E257))</f>
        <v>112.73450199203235</v>
      </c>
      <c r="I257" s="14"/>
      <c r="J257" s="14"/>
      <c r="K257" s="14"/>
      <c r="L257" s="14"/>
      <c r="M257" s="14"/>
    </row>
    <row r="258" spans="1:13" s="13" customFormat="1" ht="12.75">
      <c r="A258" s="12">
        <v>37</v>
      </c>
      <c r="B258" s="35">
        <v>44082</v>
      </c>
      <c r="C258" s="2">
        <f t="shared" si="3"/>
        <v>37</v>
      </c>
      <c r="D258" s="26">
        <v>139.9</v>
      </c>
      <c r="E258" s="11">
        <v>106.08</v>
      </c>
      <c r="F258" s="27">
        <f>IF(E258="","",AVERAGE(E257:E258))</f>
        <v>106.08</v>
      </c>
      <c r="G258" s="27">
        <f>IF(F257="","",(AVERAGE(E257:E258)))</f>
        <v>106.08</v>
      </c>
      <c r="H258" s="27">
        <f>IF(E258="","",AVERAGE($E$7:E258))</f>
        <v>112.70809523809572</v>
      </c>
      <c r="I258" s="14"/>
      <c r="J258" s="14"/>
      <c r="K258" s="14"/>
      <c r="L258" s="14"/>
      <c r="M258" s="14"/>
    </row>
    <row r="259" spans="1:13" s="13" customFormat="1" ht="12.75">
      <c r="A259" s="12">
        <v>37</v>
      </c>
      <c r="B259" s="35">
        <v>44083</v>
      </c>
      <c r="C259" s="2">
        <f t="shared" si="3"/>
        <v>37</v>
      </c>
      <c r="D259" s="26">
        <v>139.9</v>
      </c>
      <c r="E259" s="11">
        <v>105.26</v>
      </c>
      <c r="F259" s="27">
        <f>IF(E259="","",AVERAGE(E257:E259))</f>
        <v>105.80666666666667</v>
      </c>
      <c r="G259" s="27">
        <f>IF(F257="","",(AVERAGE(E257:E259)))</f>
        <v>105.80666666666667</v>
      </c>
      <c r="H259" s="27">
        <f>IF(E259="","",AVERAGE($E$7:E259))</f>
        <v>112.67865612648269</v>
      </c>
      <c r="I259" s="14"/>
      <c r="J259" s="14"/>
      <c r="K259" s="14"/>
      <c r="L259" s="14"/>
      <c r="M259" s="14"/>
    </row>
    <row r="260" spans="1:13" s="13" customFormat="1" ht="12.75">
      <c r="A260" s="12">
        <v>37</v>
      </c>
      <c r="B260" s="35">
        <v>44084</v>
      </c>
      <c r="C260" s="2">
        <f t="shared" si="3"/>
        <v>37</v>
      </c>
      <c r="D260" s="26">
        <v>139.9</v>
      </c>
      <c r="E260" s="11">
        <v>105.26</v>
      </c>
      <c r="F260" s="27">
        <f>IF(E260="","",AVERAGE(E257:E260))</f>
        <v>105.67</v>
      </c>
      <c r="G260" s="27">
        <f>IF(F257="","",(AVERAGE(E257:E260)))</f>
        <v>105.67</v>
      </c>
      <c r="H260" s="27">
        <f>IF(E260="","",AVERAGE($E$7:E260))</f>
        <v>112.64944881889811</v>
      </c>
      <c r="I260" s="14"/>
      <c r="J260" s="14"/>
      <c r="K260" s="14"/>
      <c r="L260" s="14"/>
      <c r="M260" s="14"/>
    </row>
    <row r="261" spans="1:13" s="13" customFormat="1" ht="12.75">
      <c r="A261" s="12">
        <v>37</v>
      </c>
      <c r="B261" s="35">
        <v>44085</v>
      </c>
      <c r="C261" s="2">
        <f t="shared" si="3"/>
        <v>37</v>
      </c>
      <c r="D261" s="26">
        <v>139.9</v>
      </c>
      <c r="E261" s="11">
        <v>104.43</v>
      </c>
      <c r="F261" s="27">
        <f>IF(E261="","",AVERAGE(E257:E261))</f>
        <v>105.422</v>
      </c>
      <c r="G261" s="27">
        <f>IF(F257="","",(AVERAGE(E257:E261)))</f>
        <v>105.422</v>
      </c>
      <c r="H261" s="27">
        <f>IF(E261="","",AVERAGE($E$7:E261))</f>
        <v>112.61721568627497</v>
      </c>
      <c r="I261" s="14"/>
      <c r="J261" s="14"/>
      <c r="K261" s="14"/>
      <c r="L261" s="14"/>
      <c r="M261" s="14"/>
    </row>
    <row r="262" spans="1:13" s="13" customFormat="1" ht="12.75">
      <c r="A262" s="12">
        <v>37</v>
      </c>
      <c r="B262" s="35">
        <v>44086</v>
      </c>
      <c r="C262" s="2">
        <f t="shared" si="3"/>
        <v>37</v>
      </c>
      <c r="D262" s="26">
        <v>139.07</v>
      </c>
      <c r="E262" s="11">
        <v>104.43</v>
      </c>
      <c r="F262" s="27">
        <f>IF(E262="","",AVERAGE(E257:E262))</f>
        <v>105.25666666666666</v>
      </c>
      <c r="G262" s="27">
        <f>IF(F257="","",(AVERAGE(E257:E262)))</f>
        <v>105.25666666666666</v>
      </c>
      <c r="H262" s="27">
        <f>IF(E262="","",AVERAGE($E$7:E262))</f>
        <v>112.58523437500047</v>
      </c>
      <c r="I262" s="14"/>
      <c r="J262" s="14"/>
      <c r="K262" s="14"/>
      <c r="L262" s="14"/>
      <c r="M262" s="14"/>
    </row>
    <row r="263" spans="1:13" s="13" customFormat="1" ht="12.75">
      <c r="A263" s="12">
        <v>37</v>
      </c>
      <c r="B263" s="35">
        <v>44087</v>
      </c>
      <c r="C263" s="2">
        <f t="shared" si="3"/>
        <v>37</v>
      </c>
      <c r="D263" s="26">
        <v>139.07</v>
      </c>
      <c r="E263" s="11">
        <v>104.43</v>
      </c>
      <c r="F263" s="27">
        <f>IF(E263="","",AVERAGE(E257:E263))</f>
        <v>105.13857142857144</v>
      </c>
      <c r="G263" s="27">
        <f>IF(F257="","",(AVERAGE(E257:E263)))</f>
        <v>105.13857142857144</v>
      </c>
      <c r="H263" s="27">
        <f>IF(E263="","",AVERAGE($E$7:E263))</f>
        <v>112.55350194552575</v>
      </c>
      <c r="I263" s="14"/>
      <c r="J263" s="14"/>
      <c r="K263" s="14"/>
      <c r="L263" s="14"/>
      <c r="M263" s="14"/>
    </row>
    <row r="264" spans="1:13" s="13" customFormat="1" ht="12.75">
      <c r="A264" s="12">
        <v>38</v>
      </c>
      <c r="B264" s="35">
        <v>44088</v>
      </c>
      <c r="C264" s="2">
        <f t="shared" ref="C264:C327" si="4">IF(E264&gt;0,A264,"")</f>
        <v>38</v>
      </c>
      <c r="D264" s="26">
        <v>139.07</v>
      </c>
      <c r="E264" s="11">
        <v>104.43</v>
      </c>
      <c r="F264" s="27">
        <f>IF(E264="","",AVERAGE(E264:E264))</f>
        <v>104.43</v>
      </c>
      <c r="G264" s="27">
        <f>IF(E264="","",(AVERAGE(E264:E264)))</f>
        <v>104.43</v>
      </c>
      <c r="H264" s="27">
        <f>IF(E264="","",AVERAGE($E$7:E264))</f>
        <v>112.52201550387643</v>
      </c>
      <c r="I264" s="14"/>
      <c r="J264" s="14"/>
      <c r="K264" s="14"/>
      <c r="L264" s="14"/>
      <c r="M264" s="14"/>
    </row>
    <row r="265" spans="1:13" s="13" customFormat="1" ht="12.75">
      <c r="A265" s="12">
        <v>38</v>
      </c>
      <c r="B265" s="35">
        <v>44089</v>
      </c>
      <c r="C265" s="2">
        <f t="shared" si="4"/>
        <v>38</v>
      </c>
      <c r="D265" s="26">
        <v>139.07</v>
      </c>
      <c r="E265" s="11">
        <v>103.6</v>
      </c>
      <c r="F265" s="27">
        <f>IF(E265="","",AVERAGE(E264:E265))</f>
        <v>104.015</v>
      </c>
      <c r="G265" s="27">
        <f>IF(F264="","",(AVERAGE(E264:E265)))</f>
        <v>104.015</v>
      </c>
      <c r="H265" s="27">
        <f>IF(E265="","",AVERAGE($E$7:E265))</f>
        <v>112.48756756756802</v>
      </c>
      <c r="I265" s="14"/>
      <c r="J265" s="14"/>
      <c r="K265" s="14"/>
      <c r="L265" s="14"/>
      <c r="M265" s="14"/>
    </row>
    <row r="266" spans="1:13" s="13" customFormat="1" ht="12.75">
      <c r="A266" s="12">
        <v>38</v>
      </c>
      <c r="B266" s="35">
        <v>44090</v>
      </c>
      <c r="C266" s="2">
        <f t="shared" si="4"/>
        <v>38</v>
      </c>
      <c r="D266" s="26">
        <v>139.9</v>
      </c>
      <c r="E266" s="11">
        <v>104.43</v>
      </c>
      <c r="F266" s="27">
        <f>IF(E266="","",AVERAGE(E264:E266))</f>
        <v>104.15333333333335</v>
      </c>
      <c r="G266" s="27">
        <f>IF(F264="","",(AVERAGE(E264:E266)))</f>
        <v>104.15333333333335</v>
      </c>
      <c r="H266" s="27">
        <f>IF(E266="","",AVERAGE($E$7:E266))</f>
        <v>112.45657692307738</v>
      </c>
      <c r="I266" s="14"/>
      <c r="J266" s="14"/>
      <c r="K266" s="14"/>
      <c r="L266" s="14"/>
      <c r="M266" s="14"/>
    </row>
    <row r="267" spans="1:13" s="13" customFormat="1" ht="12.75">
      <c r="A267" s="12">
        <v>38</v>
      </c>
      <c r="B267" s="35">
        <v>44091</v>
      </c>
      <c r="C267" s="2">
        <f t="shared" si="4"/>
        <v>38</v>
      </c>
      <c r="D267" s="26">
        <v>139.9</v>
      </c>
      <c r="E267" s="11">
        <v>104.43</v>
      </c>
      <c r="F267" s="27">
        <f>IF(E267="","",AVERAGE(E264:E267))</f>
        <v>104.22250000000001</v>
      </c>
      <c r="G267" s="27">
        <f>IF(F264="","",(AVERAGE(E264:E267)))</f>
        <v>104.22250000000001</v>
      </c>
      <c r="H267" s="27">
        <f>IF(E267="","",AVERAGE($E$7:E267))</f>
        <v>112.42582375478973</v>
      </c>
      <c r="I267" s="14"/>
      <c r="J267" s="14"/>
      <c r="K267" s="14"/>
      <c r="L267" s="14"/>
      <c r="M267" s="14"/>
    </row>
    <row r="268" spans="1:13" s="13" customFormat="1" ht="12.75">
      <c r="A268" s="12">
        <v>38</v>
      </c>
      <c r="B268" s="35">
        <v>44092</v>
      </c>
      <c r="C268" s="2">
        <f t="shared" si="4"/>
        <v>38</v>
      </c>
      <c r="D268" s="26">
        <v>140.72999999999999</v>
      </c>
      <c r="E268" s="11">
        <v>104.43</v>
      </c>
      <c r="F268" s="27">
        <f>IF(E268="","",AVERAGE(E264:E268))</f>
        <v>104.26400000000001</v>
      </c>
      <c r="G268" s="27">
        <f>IF(F264="","",(AVERAGE(E264:E268)))</f>
        <v>104.26400000000001</v>
      </c>
      <c r="H268" s="27">
        <f>IF(E268="","",AVERAGE($E$7:E268))</f>
        <v>112.39530534351191</v>
      </c>
      <c r="I268" s="14"/>
      <c r="J268" s="14"/>
      <c r="K268" s="14"/>
      <c r="L268" s="14"/>
      <c r="M268" s="14"/>
    </row>
    <row r="269" spans="1:13" s="13" customFormat="1" ht="12.75">
      <c r="A269" s="12">
        <v>38</v>
      </c>
      <c r="B269" s="35">
        <v>44093</v>
      </c>
      <c r="C269" s="2">
        <f t="shared" si="4"/>
        <v>38</v>
      </c>
      <c r="D269" s="26">
        <v>141.55000000000001</v>
      </c>
      <c r="E269" s="11">
        <v>105.26</v>
      </c>
      <c r="F269" s="27">
        <f>IF(E269="","",AVERAGE(E264:E269))</f>
        <v>104.43</v>
      </c>
      <c r="G269" s="27">
        <f>IF(F264="","",(AVERAGE(E264:E269)))</f>
        <v>104.43</v>
      </c>
      <c r="H269" s="27">
        <f>IF(E269="","",AVERAGE($E$7:E269))</f>
        <v>112.36817490494342</v>
      </c>
      <c r="I269" s="14"/>
      <c r="J269" s="14"/>
      <c r="K269" s="14"/>
      <c r="L269" s="14"/>
      <c r="M269" s="14"/>
    </row>
    <row r="270" spans="1:13" s="13" customFormat="1" ht="12.75">
      <c r="A270" s="12">
        <v>38</v>
      </c>
      <c r="B270" s="35">
        <v>44094</v>
      </c>
      <c r="C270" s="2">
        <f t="shared" si="4"/>
        <v>38</v>
      </c>
      <c r="D270" s="26">
        <v>141.55000000000001</v>
      </c>
      <c r="E270" s="11">
        <v>105.26</v>
      </c>
      <c r="F270" s="27">
        <f>IF(E270="","",AVERAGE(E264:E270))</f>
        <v>104.54857142857144</v>
      </c>
      <c r="G270" s="27">
        <f>IF(F264="","",(AVERAGE(E264:E270)))</f>
        <v>104.54857142857144</v>
      </c>
      <c r="H270" s="27">
        <f>IF(E270="","",AVERAGE($E$7:E270))</f>
        <v>112.34125000000044</v>
      </c>
      <c r="I270" s="14"/>
      <c r="J270" s="14"/>
      <c r="K270" s="14"/>
      <c r="L270" s="14"/>
      <c r="M270" s="14"/>
    </row>
    <row r="271" spans="1:13" s="13" customFormat="1" ht="12.75">
      <c r="A271" s="12">
        <v>39</v>
      </c>
      <c r="B271" s="35">
        <v>44095</v>
      </c>
      <c r="C271" s="2">
        <f t="shared" si="4"/>
        <v>39</v>
      </c>
      <c r="D271" s="26">
        <v>141.55000000000001</v>
      </c>
      <c r="E271" s="11">
        <v>105.26</v>
      </c>
      <c r="F271" s="27">
        <f>IF(E271="","",AVERAGE(E271:E271))</f>
        <v>105.26</v>
      </c>
      <c r="G271" s="27">
        <f>IF(E271="","",(AVERAGE(E271:E271)))</f>
        <v>105.26</v>
      </c>
      <c r="H271" s="27">
        <f>IF(E271="","",AVERAGE($E$7:E271))</f>
        <v>112.31452830188722</v>
      </c>
      <c r="I271" s="14"/>
      <c r="J271" s="14"/>
      <c r="K271" s="14"/>
      <c r="L271" s="14"/>
      <c r="M271" s="14"/>
    </row>
    <row r="272" spans="1:13" s="13" customFormat="1" ht="12.75">
      <c r="A272" s="12">
        <v>39</v>
      </c>
      <c r="B272" s="35">
        <v>44096</v>
      </c>
      <c r="C272" s="2">
        <f t="shared" si="4"/>
        <v>39</v>
      </c>
      <c r="D272" s="26">
        <v>140.72999999999999</v>
      </c>
      <c r="E272" s="11">
        <v>105.26</v>
      </c>
      <c r="F272" s="27">
        <f>IF(E272="","",AVERAGE(E271:E272))</f>
        <v>105.26</v>
      </c>
      <c r="G272" s="27">
        <f>IF(F271="","",(AVERAGE(E271:E272)))</f>
        <v>105.26</v>
      </c>
      <c r="H272" s="27">
        <f>IF(E272="","",AVERAGE($E$7:E272))</f>
        <v>112.28800751879741</v>
      </c>
      <c r="I272" s="14"/>
      <c r="J272" s="14"/>
      <c r="K272" s="14"/>
      <c r="L272" s="14"/>
      <c r="M272" s="14"/>
    </row>
    <row r="273" spans="1:13" s="13" customFormat="1" ht="12.75">
      <c r="A273" s="12">
        <v>39</v>
      </c>
      <c r="B273" s="35">
        <v>44097</v>
      </c>
      <c r="C273" s="2">
        <f t="shared" si="4"/>
        <v>39</v>
      </c>
      <c r="D273" s="26">
        <v>140.72999999999999</v>
      </c>
      <c r="E273" s="11">
        <v>105.26</v>
      </c>
      <c r="F273" s="27">
        <f>IF(E273="","",AVERAGE(E271:E273))</f>
        <v>105.26</v>
      </c>
      <c r="G273" s="27">
        <f>IF(F271="","",(AVERAGE(E271:E273)))</f>
        <v>105.26</v>
      </c>
      <c r="H273" s="27">
        <f>IF(E273="","",AVERAGE($E$7:E273))</f>
        <v>112.26168539325884</v>
      </c>
      <c r="I273" s="14"/>
      <c r="J273" s="14"/>
      <c r="K273" s="14"/>
      <c r="L273" s="14"/>
      <c r="M273" s="14"/>
    </row>
    <row r="274" spans="1:13" s="13" customFormat="1" ht="12.75">
      <c r="A274" s="12">
        <v>39</v>
      </c>
      <c r="B274" s="35">
        <v>44098</v>
      </c>
      <c r="C274" s="2">
        <f t="shared" si="4"/>
        <v>39</v>
      </c>
      <c r="D274" s="26">
        <v>140.72999999999999</v>
      </c>
      <c r="E274" s="11">
        <v>105.26</v>
      </c>
      <c r="F274" s="27">
        <f>IF(E274="","",AVERAGE(E271:E274))</f>
        <v>105.26</v>
      </c>
      <c r="G274" s="27">
        <f>IF(F271="","",(AVERAGE(E271:E274)))</f>
        <v>105.26</v>
      </c>
      <c r="H274" s="27">
        <f>IF(E274="","",AVERAGE($E$7:E274))</f>
        <v>112.23555970149295</v>
      </c>
      <c r="I274" s="14"/>
      <c r="J274" s="14"/>
      <c r="K274" s="14"/>
      <c r="L274" s="14"/>
      <c r="M274" s="14"/>
    </row>
    <row r="275" spans="1:13" s="13" customFormat="1" ht="12.75">
      <c r="A275" s="12">
        <v>39</v>
      </c>
      <c r="B275" s="35">
        <v>44099</v>
      </c>
      <c r="C275" s="2">
        <f t="shared" si="4"/>
        <v>39</v>
      </c>
      <c r="D275" s="26">
        <v>140.72999999999999</v>
      </c>
      <c r="E275" s="11">
        <v>105.26</v>
      </c>
      <c r="F275" s="27">
        <f>IF(E275="","",AVERAGE(E271:E275))</f>
        <v>105.26000000000002</v>
      </c>
      <c r="G275" s="27">
        <f>IF(F271="","",(AVERAGE(E271:E275)))</f>
        <v>105.26000000000002</v>
      </c>
      <c r="H275" s="27">
        <f>IF(E275="","",AVERAGE($E$7:E275))</f>
        <v>112.20962825278851</v>
      </c>
      <c r="I275" s="14"/>
      <c r="J275" s="14"/>
      <c r="K275" s="14"/>
      <c r="L275" s="14"/>
      <c r="M275" s="14"/>
    </row>
    <row r="276" spans="1:13" s="13" customFormat="1" ht="12.75">
      <c r="A276" s="12">
        <v>39</v>
      </c>
      <c r="B276" s="35">
        <v>44100</v>
      </c>
      <c r="C276" s="2">
        <f t="shared" si="4"/>
        <v>39</v>
      </c>
      <c r="D276" s="26">
        <v>139.9</v>
      </c>
      <c r="E276" s="11">
        <v>105.26</v>
      </c>
      <c r="F276" s="27">
        <f>IF(E276="","",AVERAGE(E271:E276))</f>
        <v>105.26</v>
      </c>
      <c r="G276" s="27">
        <f>IF(F271="","",(AVERAGE(E271:E276)))</f>
        <v>105.26</v>
      </c>
      <c r="H276" s="27">
        <f>IF(E276="","",AVERAGE($E$7:E276))</f>
        <v>112.18388888888929</v>
      </c>
      <c r="I276" s="14"/>
      <c r="J276" s="14"/>
      <c r="K276" s="14"/>
      <c r="L276" s="14"/>
      <c r="M276" s="14"/>
    </row>
    <row r="277" spans="1:13" s="13" customFormat="1" ht="12.75">
      <c r="A277" s="12">
        <v>39</v>
      </c>
      <c r="B277" s="35">
        <v>44101</v>
      </c>
      <c r="C277" s="2">
        <f t="shared" si="4"/>
        <v>39</v>
      </c>
      <c r="D277" s="26">
        <v>139.9</v>
      </c>
      <c r="E277" s="11">
        <v>105.26</v>
      </c>
      <c r="F277" s="27">
        <f>IF(E277="","",AVERAGE(E271:E277))</f>
        <v>105.26</v>
      </c>
      <c r="G277" s="27">
        <f>IF(F271="","",(AVERAGE(E271:E277)))</f>
        <v>105.26</v>
      </c>
      <c r="H277" s="27">
        <f>IF(E277="","",AVERAGE($E$7:E277))</f>
        <v>112.15833948339522</v>
      </c>
      <c r="I277" s="14"/>
      <c r="J277" s="14"/>
      <c r="K277" s="14"/>
      <c r="L277" s="14"/>
      <c r="M277" s="14"/>
    </row>
    <row r="278" spans="1:13" s="13" customFormat="1" ht="12.75">
      <c r="A278" s="12">
        <v>40</v>
      </c>
      <c r="B278" s="35">
        <v>44102</v>
      </c>
      <c r="C278" s="2">
        <f t="shared" si="4"/>
        <v>40</v>
      </c>
      <c r="D278" s="26">
        <v>139.9</v>
      </c>
      <c r="E278" s="11">
        <v>105.26</v>
      </c>
      <c r="F278" s="27">
        <f>IF(E278="","",AVERAGE(E278:E278))</f>
        <v>105.26</v>
      </c>
      <c r="G278" s="27">
        <f>IF(E278="","",(AVERAGE(E278:E278)))</f>
        <v>105.26</v>
      </c>
      <c r="H278" s="27">
        <f>IF(E278="","",AVERAGE($E$7:E278))</f>
        <v>112.13297794117685</v>
      </c>
      <c r="I278" s="14"/>
      <c r="J278" s="14"/>
      <c r="K278" s="14"/>
      <c r="L278" s="14"/>
      <c r="M278" s="14"/>
    </row>
    <row r="279" spans="1:13" s="13" customFormat="1" ht="12.75">
      <c r="A279" s="12">
        <v>40</v>
      </c>
      <c r="B279" s="35">
        <v>44103</v>
      </c>
      <c r="C279" s="2">
        <f t="shared" si="4"/>
        <v>40</v>
      </c>
      <c r="D279" s="26">
        <v>139.9</v>
      </c>
      <c r="E279" s="11">
        <v>105.26</v>
      </c>
      <c r="F279" s="27">
        <f>IF(E279="","",AVERAGE(E278:E279))</f>
        <v>105.26</v>
      </c>
      <c r="G279" s="27">
        <f>IF(F278="","",(AVERAGE(E278:E279)))</f>
        <v>105.26</v>
      </c>
      <c r="H279" s="27">
        <f>IF(E279="","",AVERAGE($E$7:E279))</f>
        <v>112.10780219780257</v>
      </c>
      <c r="I279" s="14"/>
      <c r="J279" s="14"/>
      <c r="K279" s="14"/>
      <c r="L279" s="14"/>
      <c r="M279" s="14"/>
    </row>
    <row r="280" spans="1:13" s="13" customFormat="1" ht="12.75">
      <c r="A280" s="12">
        <v>40</v>
      </c>
      <c r="B280" s="35">
        <v>44104</v>
      </c>
      <c r="C280" s="2">
        <f t="shared" si="4"/>
        <v>40</v>
      </c>
      <c r="D280" s="26">
        <v>140.72999999999999</v>
      </c>
      <c r="E280" s="11">
        <v>105.26</v>
      </c>
      <c r="F280" s="27">
        <f>IF(E280="","",AVERAGE(E278:E280))</f>
        <v>105.26</v>
      </c>
      <c r="G280" s="27">
        <f>IF(F278="","",(AVERAGE(E278:E280)))</f>
        <v>105.26</v>
      </c>
      <c r="H280" s="27">
        <f>IF(E280="","",AVERAGE($E$7:E280))</f>
        <v>112.08281021897847</v>
      </c>
      <c r="I280" s="14"/>
      <c r="J280" s="14"/>
      <c r="K280" s="14"/>
      <c r="L280" s="14"/>
      <c r="M280" s="14"/>
    </row>
    <row r="281" spans="1:13" s="13" customFormat="1" ht="12.75">
      <c r="A281" s="12">
        <v>40</v>
      </c>
      <c r="B281" s="35">
        <v>44105</v>
      </c>
      <c r="C281" s="2">
        <f t="shared" si="4"/>
        <v>40</v>
      </c>
      <c r="D281" s="26">
        <v>140.72999999999999</v>
      </c>
      <c r="E281" s="11">
        <v>105.26</v>
      </c>
      <c r="F281" s="27">
        <f>IF(E281="","",AVERAGE(E278:E281))</f>
        <v>105.26</v>
      </c>
      <c r="G281" s="27">
        <f>IF(F278="","",(AVERAGE(E278:E281)))</f>
        <v>105.26</v>
      </c>
      <c r="H281" s="27">
        <f>IF(E281="","",AVERAGE($E$7:E281))</f>
        <v>112.05800000000036</v>
      </c>
      <c r="I281" s="14"/>
      <c r="J281" s="14"/>
      <c r="K281" s="14"/>
      <c r="L281" s="14"/>
      <c r="M281" s="14"/>
    </row>
    <row r="282" spans="1:13" s="13" customFormat="1" ht="12.75">
      <c r="A282" s="12">
        <v>40</v>
      </c>
      <c r="B282" s="35">
        <v>44106</v>
      </c>
      <c r="C282" s="2">
        <f t="shared" si="4"/>
        <v>40</v>
      </c>
      <c r="D282" s="26">
        <v>140.72999999999999</v>
      </c>
      <c r="E282" s="11">
        <v>106.08</v>
      </c>
      <c r="F282" s="27">
        <f>IF(E282="","",AVERAGE(E278:E282))</f>
        <v>105.42400000000001</v>
      </c>
      <c r="G282" s="27">
        <f>IF(F278="","",(AVERAGE(E278:E282)))</f>
        <v>105.42400000000001</v>
      </c>
      <c r="H282" s="27">
        <f>IF(E282="","",AVERAGE($E$7:E282))</f>
        <v>112.03634057971051</v>
      </c>
      <c r="I282" s="14"/>
      <c r="J282" s="14"/>
      <c r="K282" s="14"/>
      <c r="L282" s="14"/>
      <c r="M282" s="14"/>
    </row>
    <row r="283" spans="1:13" s="13" customFormat="1" ht="12.75">
      <c r="A283" s="12">
        <v>40</v>
      </c>
      <c r="B283" s="35">
        <v>44107</v>
      </c>
      <c r="C283" s="2">
        <f t="shared" si="4"/>
        <v>40</v>
      </c>
      <c r="D283" s="26">
        <v>139.9</v>
      </c>
      <c r="E283" s="11">
        <v>105.26</v>
      </c>
      <c r="F283" s="27">
        <f>IF(E283="","",AVERAGE(E278:E283))</f>
        <v>105.39666666666666</v>
      </c>
      <c r="G283" s="27">
        <f>IF(F278="","",(AVERAGE(E278:E283)))</f>
        <v>105.39666666666666</v>
      </c>
      <c r="H283" s="27">
        <f>IF(E283="","",AVERAGE($E$7:E283))</f>
        <v>112.01187725631804</v>
      </c>
      <c r="I283" s="14"/>
      <c r="J283" s="14"/>
      <c r="K283" s="14"/>
      <c r="L283" s="14"/>
      <c r="M283" s="14"/>
    </row>
    <row r="284" spans="1:13" s="13" customFormat="1" ht="12.75">
      <c r="A284" s="12">
        <v>40</v>
      </c>
      <c r="B284" s="35">
        <v>44108</v>
      </c>
      <c r="C284" s="2">
        <f t="shared" si="4"/>
        <v>40</v>
      </c>
      <c r="D284" s="26">
        <v>139.9</v>
      </c>
      <c r="E284" s="11">
        <v>105.26</v>
      </c>
      <c r="F284" s="27">
        <f>IF(E284="","",AVERAGE(E278:E284))</f>
        <v>105.37714285714286</v>
      </c>
      <c r="G284" s="27">
        <f>IF(F278="","",(AVERAGE(E278:E284)))</f>
        <v>105.37714285714286</v>
      </c>
      <c r="H284" s="27">
        <f>IF(E284="","",AVERAGE($E$7:E284))</f>
        <v>111.9875899280579</v>
      </c>
      <c r="I284" s="14"/>
      <c r="J284" s="14"/>
      <c r="K284" s="14"/>
      <c r="L284" s="14"/>
      <c r="M284" s="14"/>
    </row>
    <row r="285" spans="1:13" s="13" customFormat="1" ht="12.75">
      <c r="A285" s="12">
        <v>41</v>
      </c>
      <c r="B285" s="35">
        <v>44109</v>
      </c>
      <c r="C285" s="2">
        <f t="shared" si="4"/>
        <v>41</v>
      </c>
      <c r="D285" s="26">
        <v>139.9</v>
      </c>
      <c r="E285" s="11">
        <v>105.26</v>
      </c>
      <c r="F285" s="27">
        <f>IF(E285="","",AVERAGE(E285:E285))</f>
        <v>105.26</v>
      </c>
      <c r="G285" s="27">
        <f>IF(E285="","",(AVERAGE(E285:E285)))</f>
        <v>105.26</v>
      </c>
      <c r="H285" s="27">
        <f>IF(E285="","",AVERAGE($E$7:E285))</f>
        <v>111.96347670250931</v>
      </c>
      <c r="I285" s="14"/>
      <c r="J285" s="14"/>
      <c r="K285" s="14"/>
      <c r="L285" s="14"/>
      <c r="M285" s="14"/>
    </row>
    <row r="286" spans="1:13" s="13" customFormat="1" ht="12.75">
      <c r="A286" s="12">
        <v>41</v>
      </c>
      <c r="B286" s="35">
        <v>44110</v>
      </c>
      <c r="C286" s="2">
        <f t="shared" si="4"/>
        <v>41</v>
      </c>
      <c r="D286" s="26">
        <v>139.9</v>
      </c>
      <c r="E286" s="11">
        <v>105.26</v>
      </c>
      <c r="F286" s="27">
        <f>IF(E286="","",AVERAGE(E285:E286))</f>
        <v>105.26</v>
      </c>
      <c r="G286" s="27">
        <f>IF(F285="","",(AVERAGE(E285:E286)))</f>
        <v>105.26</v>
      </c>
      <c r="H286" s="27">
        <f>IF(E286="","",AVERAGE($E$7:E286))</f>
        <v>111.93953571428605</v>
      </c>
      <c r="I286" s="14"/>
      <c r="J286" s="14"/>
      <c r="K286" s="14"/>
      <c r="L286" s="14"/>
      <c r="M286" s="14"/>
    </row>
    <row r="287" spans="1:13" s="13" customFormat="1" ht="12.75">
      <c r="A287" s="12">
        <v>41</v>
      </c>
      <c r="B287" s="35">
        <v>44111</v>
      </c>
      <c r="C287" s="2">
        <f t="shared" si="4"/>
        <v>41</v>
      </c>
      <c r="D287" s="26">
        <v>139.9</v>
      </c>
      <c r="E287" s="11">
        <v>105.26</v>
      </c>
      <c r="F287" s="27">
        <f>IF(E287="","",AVERAGE(E285:E287))</f>
        <v>105.26</v>
      </c>
      <c r="G287" s="27">
        <f>IF(F285="","",(AVERAGE(E285:E287)))</f>
        <v>105.26</v>
      </c>
      <c r="H287" s="27">
        <f>IF(E287="","",AVERAGE($E$7:E287))</f>
        <v>111.91576512455549</v>
      </c>
      <c r="I287" s="14"/>
      <c r="J287" s="14"/>
      <c r="K287" s="14"/>
      <c r="L287" s="14"/>
      <c r="M287" s="14"/>
    </row>
    <row r="288" spans="1:13" s="13" customFormat="1" ht="12.75">
      <c r="A288" s="12">
        <v>41</v>
      </c>
      <c r="B288" s="35">
        <v>44112</v>
      </c>
      <c r="C288" s="2">
        <f t="shared" si="4"/>
        <v>41</v>
      </c>
      <c r="D288" s="26">
        <v>139.9</v>
      </c>
      <c r="E288" s="11">
        <v>105.26</v>
      </c>
      <c r="F288" s="27">
        <f>IF(E288="","",AVERAGE(E285:E288))</f>
        <v>105.26</v>
      </c>
      <c r="G288" s="27">
        <f>IF(F285="","",(AVERAGE(E285:E288)))</f>
        <v>105.26</v>
      </c>
      <c r="H288" s="27">
        <f>IF(E288="","",AVERAGE($E$7:E288))</f>
        <v>111.8921631205677</v>
      </c>
      <c r="I288" s="14"/>
      <c r="J288" s="14"/>
      <c r="K288" s="14"/>
      <c r="L288" s="14"/>
      <c r="M288" s="14"/>
    </row>
    <row r="289" spans="1:13" s="13" customFormat="1" ht="12.75">
      <c r="A289" s="12">
        <v>41</v>
      </c>
      <c r="B289" s="35">
        <v>44113</v>
      </c>
      <c r="C289" s="2">
        <f t="shared" si="4"/>
        <v>41</v>
      </c>
      <c r="D289" s="26">
        <v>140.72999999999999</v>
      </c>
      <c r="E289" s="11">
        <v>106.08</v>
      </c>
      <c r="F289" s="27">
        <f>IF(E289="","",AVERAGE(E285:E289))</f>
        <v>105.42400000000001</v>
      </c>
      <c r="G289" s="27">
        <f>IF(F285="","",(AVERAGE(E285:E289)))</f>
        <v>105.42400000000001</v>
      </c>
      <c r="H289" s="27">
        <f>IF(E289="","",AVERAGE($E$7:E289))</f>
        <v>111.87162544169644</v>
      </c>
      <c r="I289" s="14"/>
      <c r="J289" s="14"/>
      <c r="K289" s="14"/>
      <c r="L289" s="14"/>
      <c r="M289" s="14"/>
    </row>
    <row r="290" spans="1:13" s="13" customFormat="1" ht="12.75">
      <c r="A290" s="12">
        <v>41</v>
      </c>
      <c r="B290" s="35">
        <v>44114</v>
      </c>
      <c r="C290" s="2">
        <f t="shared" si="4"/>
        <v>41</v>
      </c>
      <c r="D290" s="26">
        <v>140.72999999999999</v>
      </c>
      <c r="E290" s="11">
        <v>106.08</v>
      </c>
      <c r="F290" s="27">
        <f>IF(E290="","",AVERAGE(E285:E290))</f>
        <v>105.53333333333335</v>
      </c>
      <c r="G290" s="27">
        <f>IF(F285="","",(AVERAGE(E285:E290)))</f>
        <v>105.53333333333335</v>
      </c>
      <c r="H290" s="27">
        <f>IF(E290="","",AVERAGE($E$7:E290))</f>
        <v>111.85123239436653</v>
      </c>
      <c r="I290" s="14"/>
      <c r="J290" s="14"/>
      <c r="K290" s="14"/>
      <c r="L290" s="14"/>
      <c r="M290" s="14"/>
    </row>
    <row r="291" spans="1:13" s="13" customFormat="1" ht="12.75">
      <c r="A291" s="12">
        <v>41</v>
      </c>
      <c r="B291" s="35">
        <v>44115</v>
      </c>
      <c r="C291" s="2">
        <f>IF(E291&gt;0,A291,"")</f>
        <v>41</v>
      </c>
      <c r="D291" s="26">
        <v>140.72999999999999</v>
      </c>
      <c r="E291" s="11">
        <v>106.08</v>
      </c>
      <c r="F291" s="27">
        <f>IF(E291="","",AVERAGE(E285:E291))</f>
        <v>105.61142857142859</v>
      </c>
      <c r="G291" s="27">
        <f>IF(F285="","",(AVERAGE(E285:E291)))</f>
        <v>105.61142857142859</v>
      </c>
      <c r="H291" s="27">
        <f>IF(E291="","",AVERAGE($E$7:E291))</f>
        <v>111.83098245614069</v>
      </c>
      <c r="I291" s="14"/>
      <c r="J291" s="14"/>
      <c r="K291" s="14"/>
      <c r="L291" s="14"/>
      <c r="M291" s="14"/>
    </row>
    <row r="292" spans="1:13" s="13" customFormat="1" ht="12.75">
      <c r="A292" s="12">
        <v>42</v>
      </c>
      <c r="B292" s="35">
        <v>44116</v>
      </c>
      <c r="C292" s="2">
        <f>IF(E292&gt;0,A292,"")</f>
        <v>42</v>
      </c>
      <c r="D292" s="26">
        <v>140.72999999999999</v>
      </c>
      <c r="E292" s="11">
        <v>106.08</v>
      </c>
      <c r="F292" s="27">
        <f>IF(E292="","",AVERAGE(E292:E292))</f>
        <v>106.08</v>
      </c>
      <c r="G292" s="27">
        <f>IF(E292="","",(AVERAGE(E292:E292)))</f>
        <v>106.08</v>
      </c>
      <c r="H292" s="27">
        <f>IF(E292="","",AVERAGE($E$7:E292))</f>
        <v>111.81087412587446</v>
      </c>
      <c r="I292" s="14"/>
      <c r="J292" s="14"/>
      <c r="K292" s="14"/>
      <c r="L292" s="14"/>
      <c r="M292" s="14"/>
    </row>
    <row r="293" spans="1:13" s="13" customFormat="1" ht="12.75">
      <c r="A293" s="12">
        <v>42</v>
      </c>
      <c r="B293" s="35">
        <v>44117</v>
      </c>
      <c r="C293" s="2">
        <f t="shared" si="4"/>
        <v>42</v>
      </c>
      <c r="D293" s="26">
        <v>140.72999999999999</v>
      </c>
      <c r="E293" s="11">
        <v>106.08</v>
      </c>
      <c r="F293" s="27">
        <f>IF(E293="","",AVERAGE(E292:E293))</f>
        <v>106.08</v>
      </c>
      <c r="G293" s="27">
        <f>IF(F292="","",(AVERAGE(E292:E293)))</f>
        <v>106.08</v>
      </c>
      <c r="H293" s="27">
        <f>IF(E293="","",AVERAGE($E$7:E293))</f>
        <v>111.79090592334529</v>
      </c>
      <c r="I293" s="14"/>
      <c r="J293" s="14"/>
      <c r="K293" s="14"/>
      <c r="L293" s="14"/>
      <c r="M293" s="14"/>
    </row>
    <row r="294" spans="1:13" s="13" customFormat="1" ht="12.75">
      <c r="A294" s="12">
        <v>42</v>
      </c>
      <c r="B294" s="35">
        <v>44118</v>
      </c>
      <c r="C294" s="2">
        <f t="shared" si="4"/>
        <v>42</v>
      </c>
      <c r="D294" s="26">
        <v>140.72999999999999</v>
      </c>
      <c r="E294" s="11">
        <v>106.08</v>
      </c>
      <c r="F294" s="27">
        <f>IF(E294="","",AVERAGE(E292:E294))</f>
        <v>106.08</v>
      </c>
      <c r="G294" s="27">
        <f>IF(F292="","",(AVERAGE(E292:E294)))</f>
        <v>106.08</v>
      </c>
      <c r="H294" s="27">
        <f>IF(E294="","",AVERAGE($E$7:E294))</f>
        <v>111.77107638888924</v>
      </c>
      <c r="I294" s="14"/>
      <c r="J294" s="14"/>
      <c r="K294" s="14"/>
      <c r="L294" s="14"/>
      <c r="M294" s="14"/>
    </row>
    <row r="295" spans="1:13" s="13" customFormat="1" ht="12.75">
      <c r="A295" s="12">
        <v>42</v>
      </c>
      <c r="B295" s="35">
        <v>44119</v>
      </c>
      <c r="C295" s="2">
        <f t="shared" si="4"/>
        <v>42</v>
      </c>
      <c r="D295" s="26">
        <v>139.9</v>
      </c>
      <c r="E295" s="11">
        <v>106.08</v>
      </c>
      <c r="F295" s="27">
        <f>IF(E295="","",AVERAGE(E292:E295))</f>
        <v>106.08</v>
      </c>
      <c r="G295" s="27">
        <f>IF(F292="","",(AVERAGE(E292:E295)))</f>
        <v>106.08</v>
      </c>
      <c r="H295" s="27">
        <f>IF(E295="","",AVERAGE($E$7:E295))</f>
        <v>111.75138408304534</v>
      </c>
      <c r="I295" s="14"/>
      <c r="J295" s="14"/>
      <c r="K295" s="14"/>
      <c r="L295" s="14"/>
      <c r="M295" s="14"/>
    </row>
    <row r="296" spans="1:13" s="13" customFormat="1" ht="12.75">
      <c r="A296" s="12">
        <v>42</v>
      </c>
      <c r="B296" s="35">
        <v>44120</v>
      </c>
      <c r="C296" s="2">
        <f t="shared" si="4"/>
        <v>42</v>
      </c>
      <c r="D296" s="26">
        <v>139.9</v>
      </c>
      <c r="E296" s="11">
        <v>106.08</v>
      </c>
      <c r="F296" s="27">
        <f>IF(E296="","",AVERAGE(E292:E296))</f>
        <v>106.08</v>
      </c>
      <c r="G296" s="27">
        <f>IF(F292="","",(AVERAGE(E292:E296)))</f>
        <v>106.08</v>
      </c>
      <c r="H296" s="27">
        <f>IF(E296="","",AVERAGE($E$7:E296))</f>
        <v>111.73182758620726</v>
      </c>
      <c r="I296" s="14"/>
      <c r="J296" s="14"/>
      <c r="K296" s="14"/>
      <c r="L296" s="14"/>
      <c r="M296" s="14"/>
    </row>
    <row r="297" spans="1:13" s="13" customFormat="1" ht="12.75">
      <c r="A297" s="12">
        <v>42</v>
      </c>
      <c r="B297" s="35">
        <v>44121</v>
      </c>
      <c r="C297" s="2">
        <f t="shared" si="4"/>
        <v>42</v>
      </c>
      <c r="D297" s="26">
        <v>139.9</v>
      </c>
      <c r="E297" s="11">
        <v>106.08</v>
      </c>
      <c r="F297" s="27">
        <f>IF(E297="","",AVERAGE(E292:E297))</f>
        <v>106.08</v>
      </c>
      <c r="G297" s="27">
        <f>IF(F292="","",(AVERAGE(E292:E297)))</f>
        <v>106.08</v>
      </c>
      <c r="H297" s="27">
        <f>IF(E297="","",AVERAGE($E$7:E297))</f>
        <v>111.71240549828215</v>
      </c>
      <c r="I297" s="14"/>
      <c r="J297" s="14"/>
      <c r="K297" s="14"/>
      <c r="L297" s="14"/>
      <c r="M297" s="14"/>
    </row>
    <row r="298" spans="1:13" s="13" customFormat="1" ht="12.75">
      <c r="A298" s="12">
        <v>42</v>
      </c>
      <c r="B298" s="35">
        <v>44122</v>
      </c>
      <c r="C298" s="2">
        <f t="shared" si="4"/>
        <v>42</v>
      </c>
      <c r="D298" s="26">
        <v>139.9</v>
      </c>
      <c r="E298" s="11">
        <v>106.08</v>
      </c>
      <c r="F298" s="27">
        <f>IF(E298="","",AVERAGE(E292:E298))</f>
        <v>106.08000000000001</v>
      </c>
      <c r="G298" s="27">
        <f>IF(F292="","",(AVERAGE(E292:E298)))</f>
        <v>106.08000000000001</v>
      </c>
      <c r="H298" s="27">
        <f>IF(E298="","",AVERAGE($E$7:E298))</f>
        <v>111.69311643835654</v>
      </c>
      <c r="I298" s="14"/>
      <c r="J298" s="14"/>
      <c r="K298" s="14"/>
      <c r="L298" s="14"/>
      <c r="M298" s="14"/>
    </row>
    <row r="299" spans="1:13" s="13" customFormat="1" ht="12.75">
      <c r="A299" s="12">
        <v>43</v>
      </c>
      <c r="B299" s="35">
        <v>44123</v>
      </c>
      <c r="C299" s="2">
        <f t="shared" si="4"/>
        <v>43</v>
      </c>
      <c r="D299" s="26">
        <v>139.9</v>
      </c>
      <c r="E299" s="11">
        <v>106.08</v>
      </c>
      <c r="F299" s="27">
        <f>IF(E299="","",AVERAGE(E299:E299))</f>
        <v>106.08</v>
      </c>
      <c r="G299" s="27">
        <f>IF(E299="","",(AVERAGE(E299:E299)))</f>
        <v>106.08</v>
      </c>
      <c r="H299" s="27">
        <f>IF(E299="","",AVERAGE($E$7:E299))</f>
        <v>111.67395904436897</v>
      </c>
      <c r="I299" s="14"/>
      <c r="J299" s="14"/>
      <c r="K299" s="14"/>
      <c r="L299" s="14"/>
      <c r="M299" s="14"/>
    </row>
    <row r="300" spans="1:13" s="13" customFormat="1" ht="12.75">
      <c r="A300" s="12">
        <v>43</v>
      </c>
      <c r="B300" s="35">
        <v>44124</v>
      </c>
      <c r="C300" s="2">
        <f t="shared" si="4"/>
        <v>43</v>
      </c>
      <c r="D300" s="26">
        <v>139.9</v>
      </c>
      <c r="E300" s="11">
        <v>106.08</v>
      </c>
      <c r="F300" s="27">
        <f>IF(E300="","",AVERAGE(E299:E300))</f>
        <v>106.08</v>
      </c>
      <c r="G300" s="27">
        <f>IF(F299="","",(AVERAGE(E299:E300)))</f>
        <v>106.08</v>
      </c>
      <c r="H300" s="27">
        <f>IF(E300="","",AVERAGE($E$7:E300))</f>
        <v>111.6549319727895</v>
      </c>
      <c r="I300" s="14"/>
      <c r="J300" s="14"/>
      <c r="K300" s="14"/>
      <c r="L300" s="14"/>
      <c r="M300" s="14"/>
    </row>
    <row r="301" spans="1:13" s="13" customFormat="1" ht="12.75">
      <c r="A301" s="12">
        <v>43</v>
      </c>
      <c r="B301" s="35">
        <v>44125</v>
      </c>
      <c r="C301" s="2">
        <f t="shared" si="4"/>
        <v>43</v>
      </c>
      <c r="D301" s="26">
        <v>139.07</v>
      </c>
      <c r="E301" s="11">
        <v>106.08</v>
      </c>
      <c r="F301" s="27">
        <f>IF(E301="","",AVERAGE(E299:E301))</f>
        <v>106.08</v>
      </c>
      <c r="G301" s="27">
        <f>IF(F299="","",(AVERAGE(E299:E301)))</f>
        <v>106.08</v>
      </c>
      <c r="H301" s="27">
        <f>IF(E301="","",AVERAGE($E$7:E301))</f>
        <v>111.63603389830547</v>
      </c>
      <c r="I301" s="14"/>
      <c r="J301" s="14"/>
      <c r="K301" s="14"/>
      <c r="L301" s="14"/>
      <c r="M301" s="14"/>
    </row>
    <row r="302" spans="1:13" s="13" customFormat="1" ht="12.75">
      <c r="A302" s="12">
        <v>43</v>
      </c>
      <c r="B302" s="35">
        <v>44126</v>
      </c>
      <c r="C302" s="2">
        <f t="shared" si="4"/>
        <v>43</v>
      </c>
      <c r="D302" s="26">
        <v>139.07</v>
      </c>
      <c r="E302" s="11">
        <v>106.08</v>
      </c>
      <c r="F302" s="27">
        <f>IF(E302="","",AVERAGE(E299:E302))</f>
        <v>106.08</v>
      </c>
      <c r="G302" s="27">
        <f>IF(F299="","",(AVERAGE(E299:E302)))</f>
        <v>106.08</v>
      </c>
      <c r="H302" s="27">
        <f>IF(E302="","",AVERAGE($E$7:E302))</f>
        <v>111.6172635135139</v>
      </c>
      <c r="I302" s="14"/>
      <c r="J302" s="14"/>
      <c r="K302" s="14"/>
      <c r="L302" s="14"/>
      <c r="M302" s="14"/>
    </row>
    <row r="303" spans="1:13" s="13" customFormat="1" ht="12.75">
      <c r="A303" s="12">
        <v>43</v>
      </c>
      <c r="B303" s="35">
        <v>44127</v>
      </c>
      <c r="C303" s="2">
        <f t="shared" si="4"/>
        <v>43</v>
      </c>
      <c r="D303" s="26">
        <v>139.07</v>
      </c>
      <c r="E303" s="11">
        <v>106.08</v>
      </c>
      <c r="F303" s="27">
        <f>IF(E303="","",AVERAGE(E299:E303))</f>
        <v>106.08</v>
      </c>
      <c r="G303" s="27">
        <f>IF(F299="","",(AVERAGE(E299:E303)))</f>
        <v>106.08</v>
      </c>
      <c r="H303" s="27">
        <f>IF(E303="","",AVERAGE($E$7:E303))</f>
        <v>111.59861952861992</v>
      </c>
      <c r="I303" s="14"/>
      <c r="J303" s="14"/>
      <c r="K303" s="14"/>
      <c r="L303" s="14"/>
      <c r="M303" s="14"/>
    </row>
    <row r="304" spans="1:13" s="13" customFormat="1" ht="12.75">
      <c r="A304" s="12">
        <v>43</v>
      </c>
      <c r="B304" s="35">
        <v>44128</v>
      </c>
      <c r="C304" s="2">
        <f t="shared" si="4"/>
        <v>43</v>
      </c>
      <c r="D304" s="26">
        <v>138.25</v>
      </c>
      <c r="E304" s="11">
        <v>106.08</v>
      </c>
      <c r="F304" s="27">
        <f>IF(E304="","",AVERAGE(E299:E304))</f>
        <v>106.08</v>
      </c>
      <c r="G304" s="27">
        <f>IF(F299="","",(AVERAGE(E299:E304)))</f>
        <v>106.08</v>
      </c>
      <c r="H304" s="27">
        <f>IF(E304="","",AVERAGE($E$7:E304))</f>
        <v>111.58010067114134</v>
      </c>
      <c r="I304" s="14"/>
      <c r="J304" s="14"/>
      <c r="K304" s="14"/>
      <c r="L304" s="14"/>
      <c r="M304" s="14"/>
    </row>
    <row r="305" spans="1:13" s="13" customFormat="1" ht="12.75">
      <c r="A305" s="12">
        <v>43</v>
      </c>
      <c r="B305" s="35">
        <v>44129</v>
      </c>
      <c r="C305" s="2">
        <f t="shared" si="4"/>
        <v>43</v>
      </c>
      <c r="D305" s="26">
        <v>138.25</v>
      </c>
      <c r="E305" s="11">
        <v>106.08</v>
      </c>
      <c r="F305" s="27">
        <f>IF(E305="","",AVERAGE(E299:E305))</f>
        <v>106.08000000000001</v>
      </c>
      <c r="G305" s="27">
        <f>IF(F299="","",(AVERAGE(E299:E305)))</f>
        <v>106.08000000000001</v>
      </c>
      <c r="H305" s="27">
        <f>IF(E305="","",AVERAGE($E$7:E305))</f>
        <v>111.56170568561913</v>
      </c>
      <c r="I305" s="14"/>
      <c r="J305" s="14"/>
      <c r="K305" s="14"/>
      <c r="L305" s="14"/>
      <c r="M305" s="14"/>
    </row>
    <row r="306" spans="1:13" s="13" customFormat="1" ht="12.75">
      <c r="A306" s="12">
        <v>44</v>
      </c>
      <c r="B306" s="35">
        <v>44130</v>
      </c>
      <c r="C306" s="2">
        <f t="shared" si="4"/>
        <v>44</v>
      </c>
      <c r="D306" s="26">
        <v>138.25</v>
      </c>
      <c r="E306" s="11">
        <v>106.08</v>
      </c>
      <c r="F306" s="27">
        <f>IF(E306="","",AVERAGE(E306:E306))</f>
        <v>106.08</v>
      </c>
      <c r="G306" s="27">
        <f>IF(E306="","",(AVERAGE(E306:E306)))</f>
        <v>106.08</v>
      </c>
      <c r="H306" s="27">
        <f>IF(E306="","",AVERAGE($E$7:E306))</f>
        <v>111.54343333333374</v>
      </c>
      <c r="I306" s="14"/>
      <c r="J306" s="14"/>
      <c r="K306" s="14"/>
      <c r="L306" s="14"/>
      <c r="M306" s="14"/>
    </row>
    <row r="307" spans="1:13" s="13" customFormat="1" ht="12.75">
      <c r="A307" s="12">
        <v>44</v>
      </c>
      <c r="B307" s="35">
        <v>44131</v>
      </c>
      <c r="C307" s="2">
        <f t="shared" si="4"/>
        <v>44</v>
      </c>
      <c r="D307" s="26">
        <v>137.41999999999999</v>
      </c>
      <c r="E307" s="11">
        <v>106.08</v>
      </c>
      <c r="F307" s="27">
        <f>IF(E307="","",AVERAGE(E306:E307))</f>
        <v>106.08</v>
      </c>
      <c r="G307" s="27">
        <f>IF(F306="","",(AVERAGE(E306:E307)))</f>
        <v>106.08</v>
      </c>
      <c r="H307" s="27">
        <f>IF(E307="","",AVERAGE($E$7:E307))</f>
        <v>111.52528239202699</v>
      </c>
      <c r="I307" s="14"/>
      <c r="J307" s="14"/>
      <c r="K307" s="14"/>
      <c r="L307" s="14"/>
      <c r="M307" s="14"/>
    </row>
    <row r="308" spans="1:13" s="13" customFormat="1" ht="12.75">
      <c r="A308" s="12">
        <v>44</v>
      </c>
      <c r="B308" s="35">
        <v>44132</v>
      </c>
      <c r="C308" s="2">
        <f t="shared" si="4"/>
        <v>44</v>
      </c>
      <c r="D308" s="26">
        <v>136.6</v>
      </c>
      <c r="E308" s="11">
        <v>105.26</v>
      </c>
      <c r="F308" s="27">
        <f>IF(E308="","",AVERAGE(E306:E308))</f>
        <v>105.80666666666667</v>
      </c>
      <c r="G308" s="27">
        <f>IF(F306="","",(AVERAGE(E306:E308)))</f>
        <v>105.80666666666667</v>
      </c>
      <c r="H308" s="27">
        <f>IF(E308="","",AVERAGE($E$7:E308))</f>
        <v>111.50453642384147</v>
      </c>
      <c r="I308" s="14"/>
      <c r="J308" s="14"/>
      <c r="K308" s="14"/>
      <c r="L308" s="14"/>
      <c r="M308" s="14"/>
    </row>
    <row r="309" spans="1:13" s="13" customFormat="1" ht="12.75">
      <c r="A309" s="12">
        <v>44</v>
      </c>
      <c r="B309" s="35">
        <v>44133</v>
      </c>
      <c r="C309" s="2">
        <f t="shared" si="4"/>
        <v>44</v>
      </c>
      <c r="D309" s="26">
        <v>136.6</v>
      </c>
      <c r="E309" s="11">
        <v>105.26</v>
      </c>
      <c r="F309" s="27">
        <f>IF(E309="","",AVERAGE(E306:E309))</f>
        <v>105.67</v>
      </c>
      <c r="G309" s="27">
        <f>IF(F306="","",(AVERAGE(E306:E309)))</f>
        <v>105.67</v>
      </c>
      <c r="H309" s="27">
        <f>IF(E309="","",AVERAGE($E$7:E309))</f>
        <v>111.4839273927397</v>
      </c>
      <c r="I309" s="14"/>
      <c r="J309" s="14"/>
      <c r="K309" s="14"/>
      <c r="L309" s="14"/>
      <c r="M309" s="14"/>
    </row>
    <row r="310" spans="1:13" s="13" customFormat="1" ht="12.75">
      <c r="A310" s="12">
        <v>44</v>
      </c>
      <c r="B310" s="35">
        <v>44134</v>
      </c>
      <c r="C310" s="2">
        <f t="shared" si="4"/>
        <v>44</v>
      </c>
      <c r="D310" s="26">
        <v>136.6</v>
      </c>
      <c r="E310" s="11">
        <v>105.26</v>
      </c>
      <c r="F310" s="27">
        <f>IF(E310="","",AVERAGE(E306:E310))</f>
        <v>105.58800000000001</v>
      </c>
      <c r="G310" s="27">
        <f>IF(F306="","",(AVERAGE(E306:E310)))</f>
        <v>105.58800000000001</v>
      </c>
      <c r="H310" s="27">
        <f>IF(E310="","",AVERAGE($E$7:E310))</f>
        <v>111.46345394736885</v>
      </c>
      <c r="I310" s="14"/>
      <c r="J310" s="14"/>
      <c r="K310" s="14"/>
      <c r="L310" s="14"/>
      <c r="M310" s="14"/>
    </row>
    <row r="311" spans="1:13" s="13" customFormat="1" ht="12.75">
      <c r="A311" s="12">
        <v>44</v>
      </c>
      <c r="B311" s="35">
        <v>44135</v>
      </c>
      <c r="C311" s="2">
        <f t="shared" si="4"/>
        <v>44</v>
      </c>
      <c r="D311" s="26">
        <v>135.77000000000001</v>
      </c>
      <c r="E311" s="11">
        <v>104.43</v>
      </c>
      <c r="F311" s="27">
        <f>IF(E311="","",AVERAGE(E306:E311))</f>
        <v>105.39500000000002</v>
      </c>
      <c r="G311" s="27">
        <f>IF(F306="","",(AVERAGE(E306:E311)))</f>
        <v>105.39500000000002</v>
      </c>
      <c r="H311" s="27">
        <f>IF(E311="","",AVERAGE($E$7:E311))</f>
        <v>111.44039344262337</v>
      </c>
      <c r="I311" s="14"/>
      <c r="J311" s="14"/>
      <c r="K311" s="14"/>
      <c r="L311" s="14"/>
      <c r="M311" s="14"/>
    </row>
    <row r="312" spans="1:13" s="13" customFormat="1" ht="12.75">
      <c r="A312" s="12">
        <v>44</v>
      </c>
      <c r="B312" s="35">
        <v>44136</v>
      </c>
      <c r="C312" s="2">
        <f t="shared" si="4"/>
        <v>44</v>
      </c>
      <c r="D312" s="26">
        <v>135.77000000000001</v>
      </c>
      <c r="E312" s="11">
        <v>104.43</v>
      </c>
      <c r="F312" s="27">
        <f>IF(E312="","",AVERAGE(E306:E312))</f>
        <v>105.25714285714288</v>
      </c>
      <c r="G312" s="27">
        <f>IF(F306="","",(AVERAGE(E306:E312)))</f>
        <v>105.25714285714288</v>
      </c>
      <c r="H312" s="27">
        <f>IF(E312="","",AVERAGE($E$7:E312))</f>
        <v>111.41748366013115</v>
      </c>
      <c r="I312" s="14"/>
      <c r="J312" s="14"/>
      <c r="K312" s="14"/>
      <c r="L312" s="14"/>
      <c r="M312" s="14"/>
    </row>
    <row r="313" spans="1:13" s="13" customFormat="1" ht="12.75">
      <c r="A313" s="12">
        <v>45</v>
      </c>
      <c r="B313" s="35">
        <v>44137</v>
      </c>
      <c r="C313" s="2">
        <f t="shared" si="4"/>
        <v>45</v>
      </c>
      <c r="D313" s="26">
        <v>135.77000000000001</v>
      </c>
      <c r="E313" s="11">
        <v>104.43</v>
      </c>
      <c r="F313" s="27">
        <f>IF(E313="","",AVERAGE(E313:E313))</f>
        <v>104.43</v>
      </c>
      <c r="G313" s="27">
        <f>IF(E313="","",(AVERAGE(E313:E313)))</f>
        <v>104.43</v>
      </c>
      <c r="H313" s="27">
        <f>IF(E313="","",AVERAGE($E$7:E313))</f>
        <v>111.39472312703626</v>
      </c>
      <c r="I313" s="14"/>
      <c r="J313" s="14"/>
      <c r="K313" s="14"/>
      <c r="L313" s="14"/>
      <c r="M313" s="14"/>
    </row>
    <row r="314" spans="1:13" s="13" customFormat="1" ht="12.75">
      <c r="A314" s="12">
        <v>45</v>
      </c>
      <c r="B314" s="35">
        <v>44138</v>
      </c>
      <c r="C314" s="2">
        <f t="shared" si="4"/>
        <v>45</v>
      </c>
      <c r="D314" s="26">
        <v>134.94</v>
      </c>
      <c r="E314" s="11">
        <v>103.6</v>
      </c>
      <c r="F314" s="27">
        <f>IF(E314="","",AVERAGE(E313:E314))</f>
        <v>104.015</v>
      </c>
      <c r="G314" s="27">
        <f>IF(F313="","",(AVERAGE(E313:E314)))</f>
        <v>104.015</v>
      </c>
      <c r="H314" s="27">
        <f>IF(E314="","",AVERAGE($E$7:E314))</f>
        <v>111.369415584416</v>
      </c>
      <c r="I314" s="14"/>
      <c r="J314" s="14"/>
      <c r="K314" s="14"/>
      <c r="L314" s="14"/>
      <c r="M314" s="14"/>
    </row>
    <row r="315" spans="1:13" s="13" customFormat="1" ht="12.75">
      <c r="A315" s="12">
        <v>45</v>
      </c>
      <c r="B315" s="35">
        <v>44139</v>
      </c>
      <c r="C315" s="2">
        <f t="shared" si="4"/>
        <v>45</v>
      </c>
      <c r="D315" s="26">
        <v>134.94</v>
      </c>
      <c r="E315" s="11">
        <v>104.43</v>
      </c>
      <c r="F315" s="27">
        <f>IF(E315="","",AVERAGE(E313:E315))</f>
        <v>104.15333333333335</v>
      </c>
      <c r="G315" s="27">
        <f>IF(F313="","",(AVERAGE(E313:E315)))</f>
        <v>104.15333333333335</v>
      </c>
      <c r="H315" s="27">
        <f>IF(E315="","",AVERAGE($E$7:E315))</f>
        <v>111.34695792880301</v>
      </c>
      <c r="I315" s="14"/>
      <c r="J315" s="14"/>
      <c r="K315" s="14"/>
      <c r="L315" s="14"/>
      <c r="M315" s="14"/>
    </row>
    <row r="316" spans="1:13" s="13" customFormat="1" ht="12.75">
      <c r="A316" s="12">
        <v>45</v>
      </c>
      <c r="B316" s="35">
        <v>44140</v>
      </c>
      <c r="C316" s="2">
        <f t="shared" si="4"/>
        <v>45</v>
      </c>
      <c r="D316" s="26">
        <v>134.94</v>
      </c>
      <c r="E316" s="11">
        <v>104.43</v>
      </c>
      <c r="F316" s="27">
        <f>IF(E316="","",AVERAGE(E313:E316))</f>
        <v>104.22250000000001</v>
      </c>
      <c r="G316" s="27">
        <f>IF(F313="","",(AVERAGE(E313:E316)))</f>
        <v>104.22250000000001</v>
      </c>
      <c r="H316" s="27">
        <f>IF(E316="","",AVERAGE($E$7:E316))</f>
        <v>111.32464516129075</v>
      </c>
      <c r="I316" s="14"/>
      <c r="J316" s="14"/>
      <c r="K316" s="14"/>
      <c r="L316" s="14"/>
      <c r="M316" s="14"/>
    </row>
    <row r="317" spans="1:13" s="13" customFormat="1" ht="12.75">
      <c r="A317" s="12">
        <v>45</v>
      </c>
      <c r="B317" s="35">
        <v>44141</v>
      </c>
      <c r="C317" s="2">
        <f t="shared" si="4"/>
        <v>45</v>
      </c>
      <c r="D317" s="26">
        <v>135.77000000000001</v>
      </c>
      <c r="E317" s="11">
        <v>105.26</v>
      </c>
      <c r="F317" s="27">
        <f>IF(E317="","",AVERAGE(E313:E317))</f>
        <v>104.43000000000002</v>
      </c>
      <c r="G317" s="27">
        <f>IF(F313="","",(AVERAGE(E313:E317)))</f>
        <v>104.43000000000002</v>
      </c>
      <c r="H317" s="27">
        <f>IF(E317="","",AVERAGE($E$7:E317))</f>
        <v>111.30514469453419</v>
      </c>
      <c r="I317" s="14"/>
      <c r="J317" s="14"/>
      <c r="K317" s="14"/>
      <c r="L317" s="14"/>
      <c r="M317" s="14"/>
    </row>
    <row r="318" spans="1:13" s="13" customFormat="1" ht="12.75">
      <c r="A318" s="12">
        <v>45</v>
      </c>
      <c r="B318" s="35">
        <v>44142</v>
      </c>
      <c r="C318" s="2">
        <f t="shared" si="4"/>
        <v>45</v>
      </c>
      <c r="D318" s="26">
        <v>135.77000000000001</v>
      </c>
      <c r="E318" s="11">
        <v>105.26</v>
      </c>
      <c r="F318" s="27">
        <f>IF(E318="","",AVERAGE(E313:E318))</f>
        <v>104.56833333333334</v>
      </c>
      <c r="G318" s="27">
        <f>IF(F313="","",(AVERAGE(E313:E318)))</f>
        <v>104.56833333333334</v>
      </c>
      <c r="H318" s="27">
        <f>IF(E318="","",AVERAGE($E$7:E318))</f>
        <v>111.28576923076966</v>
      </c>
      <c r="I318" s="14"/>
      <c r="J318" s="14"/>
      <c r="K318" s="14"/>
      <c r="L318" s="14"/>
      <c r="M318" s="14"/>
    </row>
    <row r="319" spans="1:13" s="13" customFormat="1" ht="12.75">
      <c r="A319" s="12">
        <v>45</v>
      </c>
      <c r="B319" s="35">
        <v>44143</v>
      </c>
      <c r="C319" s="2">
        <f t="shared" si="4"/>
        <v>45</v>
      </c>
      <c r="D319" s="26">
        <v>135.77000000000001</v>
      </c>
      <c r="E319" s="11">
        <v>105.26</v>
      </c>
      <c r="F319" s="27">
        <f>IF(E319="","",AVERAGE(E313:E319))</f>
        <v>104.66714285714286</v>
      </c>
      <c r="G319" s="27">
        <f>IF(F313="","",(AVERAGE(E313:E319)))</f>
        <v>104.66714285714286</v>
      </c>
      <c r="H319" s="27">
        <f>IF(E319="","",AVERAGE($E$7:E319))</f>
        <v>111.26651757188542</v>
      </c>
      <c r="I319" s="14"/>
      <c r="J319" s="14"/>
      <c r="K319" s="14"/>
      <c r="L319" s="14"/>
      <c r="M319" s="14"/>
    </row>
    <row r="320" spans="1:13" s="13" customFormat="1" ht="12.75">
      <c r="A320" s="12">
        <v>46</v>
      </c>
      <c r="B320" s="35">
        <v>44144</v>
      </c>
      <c r="C320" s="2">
        <f t="shared" si="4"/>
        <v>46</v>
      </c>
      <c r="D320" s="26">
        <v>135.77000000000001</v>
      </c>
      <c r="E320" s="11">
        <v>105.26</v>
      </c>
      <c r="F320" s="27">
        <f>IF(E320="","",AVERAGE(E320:E320))</f>
        <v>105.26</v>
      </c>
      <c r="G320" s="27">
        <f>IF(E320="","",(AVERAGE(E320:E320)))</f>
        <v>105.26</v>
      </c>
      <c r="H320" s="27">
        <f>IF(E320="","",AVERAGE($E$7:E320))</f>
        <v>111.24738853503229</v>
      </c>
      <c r="I320" s="14"/>
      <c r="J320" s="14"/>
      <c r="K320" s="14"/>
      <c r="L320" s="14"/>
      <c r="M320" s="14"/>
    </row>
    <row r="321" spans="1:13" s="13" customFormat="1" ht="12.75">
      <c r="A321" s="12">
        <v>46</v>
      </c>
      <c r="B321" s="35">
        <v>44145</v>
      </c>
      <c r="C321" s="2">
        <f t="shared" si="4"/>
        <v>46</v>
      </c>
      <c r="D321" s="26">
        <v>136.6</v>
      </c>
      <c r="E321" s="11">
        <v>106.08</v>
      </c>
      <c r="F321" s="27">
        <f>IF(E321="","",AVERAGE(E320:E321))</f>
        <v>105.67</v>
      </c>
      <c r="G321" s="27">
        <f>IF(F320="","",(AVERAGE(E320:E321)))</f>
        <v>105.67</v>
      </c>
      <c r="H321" s="27">
        <f>IF(E321="","",AVERAGE($E$7:E321))</f>
        <v>111.23098412698457</v>
      </c>
      <c r="I321" s="14"/>
      <c r="J321" s="14"/>
      <c r="K321" s="14"/>
      <c r="L321" s="14"/>
      <c r="M321" s="14"/>
    </row>
    <row r="322" spans="1:13" s="13" customFormat="1" ht="12.75">
      <c r="A322" s="12">
        <v>46</v>
      </c>
      <c r="B322" s="35">
        <v>44146</v>
      </c>
      <c r="C322" s="2">
        <f t="shared" si="4"/>
        <v>46</v>
      </c>
      <c r="D322" s="26">
        <v>136.6</v>
      </c>
      <c r="E322" s="11">
        <v>106.91</v>
      </c>
      <c r="F322" s="27">
        <f>IF(E322="","",AVERAGE(E320:E322))</f>
        <v>106.08333333333333</v>
      </c>
      <c r="G322" s="27">
        <f>IF(F320="","",(AVERAGE(E320:E322)))</f>
        <v>106.08333333333333</v>
      </c>
      <c r="H322" s="27">
        <f>IF(E322="","",AVERAGE($E$7:E322))</f>
        <v>111.21731012658273</v>
      </c>
      <c r="I322" s="14"/>
      <c r="J322" s="14"/>
      <c r="K322" s="14"/>
      <c r="L322" s="14"/>
      <c r="M322" s="14"/>
    </row>
    <row r="323" spans="1:13" s="13" customFormat="1" ht="12.75">
      <c r="A323" s="12">
        <v>46</v>
      </c>
      <c r="B323" s="35">
        <v>44147</v>
      </c>
      <c r="C323" s="2">
        <f t="shared" si="4"/>
        <v>46</v>
      </c>
      <c r="D323" s="26">
        <v>137.41999999999999</v>
      </c>
      <c r="E323" s="11">
        <v>107.74</v>
      </c>
      <c r="F323" s="27">
        <f>IF(E323="","",AVERAGE(E320:E323))</f>
        <v>106.4975</v>
      </c>
      <c r="G323" s="27">
        <f>IF(F320="","",(AVERAGE(E320:E323)))</f>
        <v>106.4975</v>
      </c>
      <c r="H323" s="27">
        <f>IF(E323="","",AVERAGE($E$7:E323))</f>
        <v>111.20634069400676</v>
      </c>
      <c r="I323" s="14"/>
      <c r="J323" s="14"/>
      <c r="K323" s="14"/>
      <c r="L323" s="14"/>
      <c r="M323" s="14"/>
    </row>
    <row r="324" spans="1:13" s="13" customFormat="1" ht="12.75">
      <c r="A324" s="12">
        <v>46</v>
      </c>
      <c r="B324" s="35">
        <v>44148</v>
      </c>
      <c r="C324" s="2">
        <f t="shared" si="4"/>
        <v>46</v>
      </c>
      <c r="D324" s="26">
        <v>137.41999999999999</v>
      </c>
      <c r="E324" s="11">
        <v>107.74</v>
      </c>
      <c r="F324" s="27">
        <f>IF(E324="","",AVERAGE(E320:E324))</f>
        <v>106.74600000000001</v>
      </c>
      <c r="G324" s="27">
        <f>IF(F320="","",(AVERAGE(E320:E324)))</f>
        <v>106.74600000000001</v>
      </c>
      <c r="H324" s="27">
        <f>IF(E324="","",AVERAGE($E$7:E324))</f>
        <v>111.19544025157276</v>
      </c>
      <c r="I324" s="14"/>
      <c r="J324" s="14"/>
      <c r="K324" s="14"/>
      <c r="L324" s="14"/>
      <c r="M324" s="14"/>
    </row>
    <row r="325" spans="1:13" s="13" customFormat="1" ht="12.75">
      <c r="A325" s="12">
        <v>46</v>
      </c>
      <c r="B325" s="35">
        <v>44149</v>
      </c>
      <c r="C325" s="2">
        <f t="shared" si="4"/>
        <v>46</v>
      </c>
      <c r="D325" s="26">
        <v>137.41999999999999</v>
      </c>
      <c r="E325" s="11">
        <v>107.74</v>
      </c>
      <c r="F325" s="27">
        <f>IF(E325="","",AVERAGE(E320:E325))</f>
        <v>106.91166666666668</v>
      </c>
      <c r="G325" s="27">
        <f>IF(F320="","",(AVERAGE(E320:E325)))</f>
        <v>106.91166666666668</v>
      </c>
      <c r="H325" s="27">
        <f>IF(E325="","",AVERAGE($E$7:E325))</f>
        <v>111.18460815047065</v>
      </c>
      <c r="I325" s="14"/>
      <c r="J325" s="14"/>
      <c r="K325" s="14"/>
      <c r="L325" s="14"/>
      <c r="M325" s="14"/>
    </row>
    <row r="326" spans="1:13" s="13" customFormat="1" ht="12.75">
      <c r="A326" s="12">
        <v>46</v>
      </c>
      <c r="B326" s="35">
        <v>44150</v>
      </c>
      <c r="C326" s="2">
        <f t="shared" si="4"/>
        <v>46</v>
      </c>
      <c r="D326" s="26">
        <v>137.41999999999999</v>
      </c>
      <c r="E326" s="11">
        <v>107.74</v>
      </c>
      <c r="F326" s="27">
        <f>IF(E326="","",AVERAGE(E320:E326))</f>
        <v>107.03</v>
      </c>
      <c r="G326" s="27">
        <f>IF(F320="","",(AVERAGE(E320:E326)))</f>
        <v>107.03</v>
      </c>
      <c r="H326" s="27">
        <f>IF(E326="","",AVERAGE($E$7:E326))</f>
        <v>111.17384375000043</v>
      </c>
      <c r="I326" s="14"/>
      <c r="J326" s="14"/>
      <c r="K326" s="14"/>
      <c r="L326" s="14"/>
      <c r="M326" s="14"/>
    </row>
    <row r="327" spans="1:13" s="13" customFormat="1" ht="12.75">
      <c r="A327" s="12">
        <v>47</v>
      </c>
      <c r="B327" s="35">
        <v>44151</v>
      </c>
      <c r="C327" s="2">
        <f t="shared" si="4"/>
        <v>47</v>
      </c>
      <c r="D327" s="26">
        <v>137.41999999999999</v>
      </c>
      <c r="E327" s="11">
        <v>107.74</v>
      </c>
      <c r="F327" s="27">
        <f>IF(E327="","",AVERAGE(E327:E327))</f>
        <v>107.74</v>
      </c>
      <c r="G327" s="27">
        <f>IF(E327="","",(AVERAGE(E327:E327)))</f>
        <v>107.74</v>
      </c>
      <c r="H327" s="27">
        <f>IF(E327="","",AVERAGE($E$7:E327))</f>
        <v>111.1631464174459</v>
      </c>
      <c r="I327" s="14"/>
      <c r="J327" s="14"/>
      <c r="K327" s="14"/>
      <c r="L327" s="14"/>
      <c r="M327" s="14"/>
    </row>
    <row r="328" spans="1:13" s="13" customFormat="1" ht="12.75">
      <c r="A328" s="12">
        <v>47</v>
      </c>
      <c r="B328" s="35">
        <v>44152</v>
      </c>
      <c r="C328" s="2">
        <f t="shared" ref="C328:C372" si="5">IF(E328&gt;0,A328,"")</f>
        <v>47</v>
      </c>
      <c r="D328" s="26">
        <v>137.41999999999999</v>
      </c>
      <c r="E328" s="11">
        <v>107.74</v>
      </c>
      <c r="F328" s="27">
        <f>IF(E328="","",AVERAGE(E327:E328))</f>
        <v>107.74</v>
      </c>
      <c r="G328" s="27">
        <f>IF(F327="","",(AVERAGE(E327:E328)))</f>
        <v>107.74</v>
      </c>
      <c r="H328" s="27">
        <f>IF(E328="","",AVERAGE($E$7:E328))</f>
        <v>111.15251552795073</v>
      </c>
      <c r="I328" s="14"/>
      <c r="J328" s="14"/>
      <c r="K328" s="14"/>
      <c r="L328" s="14"/>
      <c r="M328" s="14"/>
    </row>
    <row r="329" spans="1:13" s="13" customFormat="1" ht="12.75">
      <c r="A329" s="12">
        <v>47</v>
      </c>
      <c r="B329" s="35">
        <v>44153</v>
      </c>
      <c r="C329" s="2">
        <f t="shared" si="5"/>
        <v>47</v>
      </c>
      <c r="D329" s="26">
        <v>136.6</v>
      </c>
      <c r="E329" s="11">
        <v>107.74</v>
      </c>
      <c r="F329" s="27">
        <f>IF(E329="","",AVERAGE(E327:E329))</f>
        <v>107.74</v>
      </c>
      <c r="G329" s="27">
        <f>IF(F327="","",(AVERAGE(E327:E329)))</f>
        <v>107.74</v>
      </c>
      <c r="H329" s="27">
        <f>IF(E329="","",AVERAGE($E$7:E329))</f>
        <v>111.14195046439669</v>
      </c>
      <c r="I329" s="14"/>
      <c r="J329" s="14"/>
      <c r="K329" s="14"/>
      <c r="L329" s="14"/>
      <c r="M329" s="14"/>
    </row>
    <row r="330" spans="1:13" s="13" customFormat="1" ht="12.75">
      <c r="A330" s="12">
        <v>47</v>
      </c>
      <c r="B330" s="35">
        <v>44154</v>
      </c>
      <c r="C330" s="2">
        <f t="shared" si="5"/>
        <v>47</v>
      </c>
      <c r="D330" s="26">
        <v>136.6</v>
      </c>
      <c r="E330" s="11">
        <v>107.74</v>
      </c>
      <c r="F330" s="27">
        <f>IF(E330="","",AVERAGE(E327:E330))</f>
        <v>107.74</v>
      </c>
      <c r="G330" s="27">
        <f>IF(F327="","",(AVERAGE(E327:E330)))</f>
        <v>107.74</v>
      </c>
      <c r="H330" s="27">
        <f>IF(E330="","",AVERAGE($E$7:E330))</f>
        <v>111.13145061728434</v>
      </c>
      <c r="I330" s="14"/>
      <c r="J330" s="14"/>
      <c r="K330" s="14"/>
      <c r="L330" s="14"/>
      <c r="M330" s="14"/>
    </row>
    <row r="331" spans="1:13" s="13" customFormat="1" ht="12.75">
      <c r="A331" s="12">
        <v>47</v>
      </c>
      <c r="B331" s="35">
        <v>44155</v>
      </c>
      <c r="C331" s="2">
        <f t="shared" si="5"/>
        <v>47</v>
      </c>
      <c r="D331" s="26">
        <v>137.41999999999999</v>
      </c>
      <c r="E331" s="11">
        <v>107.74</v>
      </c>
      <c r="F331" s="27">
        <f>IF(E331="","",AVERAGE(E327:E331))</f>
        <v>107.73999999999998</v>
      </c>
      <c r="G331" s="27">
        <f>IF(F327="","",(AVERAGE(E327:E331)))</f>
        <v>107.73999999999998</v>
      </c>
      <c r="H331" s="27">
        <f>IF(E331="","",AVERAGE($E$7:E331))</f>
        <v>111.12101538461577</v>
      </c>
      <c r="I331" s="14"/>
      <c r="J331" s="14"/>
      <c r="K331" s="14"/>
      <c r="L331" s="14"/>
      <c r="M331" s="14"/>
    </row>
    <row r="332" spans="1:13" s="13" customFormat="1" ht="12.75">
      <c r="A332" s="12">
        <v>47</v>
      </c>
      <c r="B332" s="35">
        <v>44156</v>
      </c>
      <c r="C332" s="2">
        <f t="shared" si="5"/>
        <v>47</v>
      </c>
      <c r="D332" s="26">
        <v>137.41999999999999</v>
      </c>
      <c r="E332" s="11">
        <v>108.56</v>
      </c>
      <c r="F332" s="27">
        <f>IF(E332="","",AVERAGE(E327:E332))</f>
        <v>107.87666666666667</v>
      </c>
      <c r="G332" s="27">
        <f>IF(F327="","",(AVERAGE(E327:E332)))</f>
        <v>107.87666666666667</v>
      </c>
      <c r="H332" s="27">
        <f>IF(E332="","",AVERAGE($E$7:E332))</f>
        <v>111.11315950920283</v>
      </c>
      <c r="I332" s="14"/>
      <c r="J332" s="14"/>
      <c r="K332" s="14"/>
      <c r="L332" s="14"/>
      <c r="M332" s="14"/>
    </row>
    <row r="333" spans="1:13" s="13" customFormat="1" ht="12.75">
      <c r="A333" s="12">
        <v>47</v>
      </c>
      <c r="B333" s="35">
        <v>44157</v>
      </c>
      <c r="C333" s="2">
        <f t="shared" si="5"/>
        <v>47</v>
      </c>
      <c r="D333" s="26">
        <v>137.41999999999999</v>
      </c>
      <c r="E333" s="11">
        <v>108.56</v>
      </c>
      <c r="F333" s="27">
        <f>IF(E333="","",AVERAGE(E327:E333))</f>
        <v>107.9742857142857</v>
      </c>
      <c r="G333" s="27">
        <f>IF(F327="","",(AVERAGE(E327:E333)))</f>
        <v>107.9742857142857</v>
      </c>
      <c r="H333" s="27">
        <f>IF(E333="","",AVERAGE($E$7:E333))</f>
        <v>111.10535168195756</v>
      </c>
      <c r="I333" s="14"/>
      <c r="J333" s="14"/>
      <c r="K333" s="14"/>
      <c r="L333" s="14"/>
      <c r="M333" s="14"/>
    </row>
    <row r="334" spans="1:13" s="13" customFormat="1" ht="12.75">
      <c r="A334" s="12">
        <v>48</v>
      </c>
      <c r="B334" s="35">
        <v>44158</v>
      </c>
      <c r="C334" s="2">
        <f t="shared" si="5"/>
        <v>48</v>
      </c>
      <c r="D334" s="26">
        <v>137.41999999999999</v>
      </c>
      <c r="E334" s="11">
        <v>108.56</v>
      </c>
      <c r="F334" s="27">
        <f>IF(E334="","",AVERAGE(E334:E334))</f>
        <v>108.56</v>
      </c>
      <c r="G334" s="27">
        <f>IF(E334="","",(AVERAGE(E334:E334)))</f>
        <v>108.56</v>
      </c>
      <c r="H334" s="27">
        <f>IF(E334="","",AVERAGE($E$7:E334))</f>
        <v>111.097591463415</v>
      </c>
      <c r="I334" s="14"/>
      <c r="J334" s="14"/>
      <c r="K334" s="14"/>
      <c r="L334" s="14"/>
      <c r="M334" s="14"/>
    </row>
    <row r="335" spans="1:13" s="13" customFormat="1" ht="12.75">
      <c r="A335" s="12">
        <v>48</v>
      </c>
      <c r="B335" s="35">
        <v>44159</v>
      </c>
      <c r="C335" s="2">
        <f t="shared" si="5"/>
        <v>48</v>
      </c>
      <c r="D335" s="26">
        <v>137.41999999999999</v>
      </c>
      <c r="E335" s="11">
        <v>108.56</v>
      </c>
      <c r="F335" s="27">
        <f>IF(E335="","",AVERAGE(E334:E335))</f>
        <v>108.56</v>
      </c>
      <c r="G335" s="27">
        <f>IF(F334="","",(AVERAGE(E334:E335)))</f>
        <v>108.56</v>
      </c>
      <c r="H335" s="27">
        <f>IF(E335="","",AVERAGE($E$7:E335))</f>
        <v>111.08987841945324</v>
      </c>
      <c r="I335" s="14"/>
      <c r="J335" s="14"/>
      <c r="K335" s="14"/>
      <c r="L335" s="14"/>
      <c r="M335" s="14"/>
    </row>
    <row r="336" spans="1:13" s="13" customFormat="1" ht="12.75">
      <c r="A336" s="12">
        <v>48</v>
      </c>
      <c r="B336" s="35">
        <v>44160</v>
      </c>
      <c r="C336" s="2">
        <f t="shared" si="5"/>
        <v>48</v>
      </c>
      <c r="D336" s="26">
        <v>137.41999999999999</v>
      </c>
      <c r="E336" s="11">
        <v>108.56</v>
      </c>
      <c r="F336" s="27">
        <f>IF(E336="","",AVERAGE(E334:E336))</f>
        <v>108.56</v>
      </c>
      <c r="G336" s="27">
        <f>IF(F334="","",(AVERAGE(E334:E336)))</f>
        <v>108.56</v>
      </c>
      <c r="H336" s="27">
        <f>IF(E336="","",AVERAGE($E$7:E336))</f>
        <v>111.08221212121246</v>
      </c>
      <c r="I336" s="14"/>
      <c r="J336" s="14"/>
      <c r="K336" s="14"/>
      <c r="L336" s="14"/>
      <c r="M336" s="14"/>
    </row>
    <row r="337" spans="1:13" s="13" customFormat="1" ht="12.75">
      <c r="A337" s="12">
        <v>48</v>
      </c>
      <c r="B337" s="35">
        <v>44161</v>
      </c>
      <c r="C337" s="2">
        <f t="shared" si="5"/>
        <v>48</v>
      </c>
      <c r="D337" s="26">
        <v>138.25</v>
      </c>
      <c r="E337" s="11">
        <v>109.39</v>
      </c>
      <c r="F337" s="27">
        <f>IF(E337="","",AVERAGE(E334:E337))</f>
        <v>108.7675</v>
      </c>
      <c r="G337" s="27">
        <f>IF(F334="","",(AVERAGE(E334:E337)))</f>
        <v>108.7675</v>
      </c>
      <c r="H337" s="27">
        <f>IF(E337="","",AVERAGE($E$7:E337))</f>
        <v>111.07709969788554</v>
      </c>
      <c r="I337" s="14"/>
      <c r="J337" s="14"/>
      <c r="K337" s="14"/>
      <c r="L337" s="14"/>
      <c r="M337" s="14"/>
    </row>
    <row r="338" spans="1:13" s="13" customFormat="1" ht="12.75">
      <c r="A338" s="12">
        <v>48</v>
      </c>
      <c r="B338" s="35">
        <v>44162</v>
      </c>
      <c r="C338" s="2">
        <f t="shared" si="5"/>
        <v>48</v>
      </c>
      <c r="D338" s="26">
        <v>138.25</v>
      </c>
      <c r="E338" s="11">
        <v>109.39</v>
      </c>
      <c r="F338" s="27">
        <f>IF(E338="","",AVERAGE(E334:E338))</f>
        <v>108.89200000000001</v>
      </c>
      <c r="G338" s="27">
        <f>IF(F334="","",(AVERAGE(E334:E338)))</f>
        <v>108.89200000000001</v>
      </c>
      <c r="H338" s="27">
        <f>IF(E338="","",AVERAGE($E$7:E338))</f>
        <v>111.0720180722895</v>
      </c>
      <c r="I338" s="14"/>
      <c r="J338" s="14"/>
      <c r="K338" s="14"/>
      <c r="L338" s="14"/>
      <c r="M338" s="14"/>
    </row>
    <row r="339" spans="1:13" s="13" customFormat="1" ht="12.75">
      <c r="A339" s="12">
        <v>48</v>
      </c>
      <c r="B339" s="35">
        <v>44163</v>
      </c>
      <c r="C339" s="2">
        <f t="shared" si="5"/>
        <v>48</v>
      </c>
      <c r="D339" s="26">
        <v>139.07</v>
      </c>
      <c r="E339" s="11">
        <v>110.22</v>
      </c>
      <c r="F339" s="27">
        <f>IF(E339="","",AVERAGE(E334:E339))</f>
        <v>109.11333333333334</v>
      </c>
      <c r="G339" s="27">
        <f>IF(F334="","",(AVERAGE(E334:E339)))</f>
        <v>109.11333333333334</v>
      </c>
      <c r="H339" s="27">
        <f>IF(E339="","",AVERAGE($E$7:E339))</f>
        <v>111.06945945945981</v>
      </c>
      <c r="I339" s="14"/>
      <c r="J339" s="14"/>
      <c r="K339" s="14"/>
      <c r="L339" s="14"/>
      <c r="M339" s="14"/>
    </row>
    <row r="340" spans="1:13" s="13" customFormat="1" ht="12.75">
      <c r="A340" s="12">
        <v>48</v>
      </c>
      <c r="B340" s="35">
        <v>44164</v>
      </c>
      <c r="C340" s="2">
        <f t="shared" si="5"/>
        <v>48</v>
      </c>
      <c r="D340" s="26">
        <v>139.07</v>
      </c>
      <c r="E340" s="11">
        <v>110.22</v>
      </c>
      <c r="F340" s="27">
        <f>IF(E340="","",AVERAGE(E334:E340))</f>
        <v>109.27142857142859</v>
      </c>
      <c r="G340" s="27">
        <f>IF(F334="","",(AVERAGE(E334:E340)))</f>
        <v>109.27142857142859</v>
      </c>
      <c r="H340" s="27">
        <f>IF(E340="","",AVERAGE($E$7:E340))</f>
        <v>111.06691616766501</v>
      </c>
      <c r="I340" s="14"/>
      <c r="J340" s="14"/>
      <c r="K340" s="14"/>
      <c r="L340" s="14"/>
      <c r="M340" s="14"/>
    </row>
    <row r="341" spans="1:13" s="13" customFormat="1" ht="12.75">
      <c r="A341" s="12">
        <v>49</v>
      </c>
      <c r="B341" s="35">
        <v>44165</v>
      </c>
      <c r="C341" s="2">
        <f t="shared" si="5"/>
        <v>49</v>
      </c>
      <c r="D341" s="26">
        <v>139.07</v>
      </c>
      <c r="E341" s="11">
        <v>110.22</v>
      </c>
      <c r="F341" s="27">
        <f>IF(E341="","",AVERAGE(E341:E341))</f>
        <v>110.22</v>
      </c>
      <c r="G341" s="27">
        <f>IF(E341="","",(AVERAGE(E341:E341)))</f>
        <v>110.22</v>
      </c>
      <c r="H341" s="27">
        <f>IF(E341="","",AVERAGE($E$7:E341))</f>
        <v>111.06438805970184</v>
      </c>
      <c r="I341" s="14"/>
      <c r="J341" s="14"/>
      <c r="K341" s="14"/>
      <c r="L341" s="14"/>
      <c r="M341" s="14"/>
    </row>
    <row r="342" spans="1:13" s="13" customFormat="1" ht="12.75">
      <c r="A342" s="12">
        <v>49</v>
      </c>
      <c r="B342" s="35">
        <v>44166</v>
      </c>
      <c r="C342" s="2">
        <f t="shared" si="5"/>
        <v>49</v>
      </c>
      <c r="D342" s="26">
        <v>138.25</v>
      </c>
      <c r="E342" s="11">
        <v>110.22</v>
      </c>
      <c r="F342" s="27">
        <f>IF(E342="","",AVERAGE(E341:E342))</f>
        <v>110.22</v>
      </c>
      <c r="G342" s="27">
        <f>IF(F341="","",(AVERAGE(E341:E342)))</f>
        <v>110.22</v>
      </c>
      <c r="H342" s="27">
        <f>IF(E342="","",AVERAGE($E$7:E342))</f>
        <v>111.06187500000036</v>
      </c>
      <c r="I342" s="14"/>
      <c r="J342" s="14"/>
      <c r="K342" s="14"/>
      <c r="L342" s="14"/>
      <c r="M342" s="14"/>
    </row>
    <row r="343" spans="1:13" s="13" customFormat="1" ht="12.75">
      <c r="A343" s="12">
        <v>49</v>
      </c>
      <c r="B343" s="35">
        <v>44167</v>
      </c>
      <c r="C343" s="2">
        <f t="shared" si="5"/>
        <v>49</v>
      </c>
      <c r="D343" s="26">
        <v>138.25</v>
      </c>
      <c r="E343" s="11">
        <v>110.22</v>
      </c>
      <c r="F343" s="27">
        <f>IF(E343="","",AVERAGE(E341:E343))</f>
        <v>110.21999999999998</v>
      </c>
      <c r="G343" s="27">
        <f>IF(F341="","",(AVERAGE(E341:E343)))</f>
        <v>110.21999999999998</v>
      </c>
      <c r="H343" s="27">
        <f>IF(E343="","",AVERAGE($E$7:E343))</f>
        <v>111.05937685459976</v>
      </c>
      <c r="I343" s="14"/>
      <c r="J343" s="14"/>
      <c r="K343" s="14"/>
      <c r="L343" s="14"/>
      <c r="M343" s="14"/>
    </row>
    <row r="344" spans="1:13" s="13" customFormat="1" ht="12.75">
      <c r="A344" s="12">
        <v>49</v>
      </c>
      <c r="B344" s="35">
        <v>44168</v>
      </c>
      <c r="C344" s="2">
        <f t="shared" si="5"/>
        <v>49</v>
      </c>
      <c r="D344" s="26">
        <v>138.25</v>
      </c>
      <c r="E344" s="11">
        <v>110.22</v>
      </c>
      <c r="F344" s="27">
        <f>IF(E344="","",AVERAGE(E341:E344))</f>
        <v>110.22</v>
      </c>
      <c r="G344" s="27">
        <f>IF(F341="","",(AVERAGE(E341:E344)))</f>
        <v>110.22</v>
      </c>
      <c r="H344" s="27">
        <f>IF(E344="","",AVERAGE($E$7:E344))</f>
        <v>111.05689349112461</v>
      </c>
      <c r="I344" s="14"/>
      <c r="J344" s="14"/>
      <c r="K344" s="14"/>
      <c r="L344" s="14"/>
      <c r="M344" s="14"/>
    </row>
    <row r="345" spans="1:13" s="13" customFormat="1" ht="12.75">
      <c r="A345" s="12">
        <v>49</v>
      </c>
      <c r="B345" s="35">
        <v>44169</v>
      </c>
      <c r="C345" s="2">
        <f t="shared" si="5"/>
        <v>49</v>
      </c>
      <c r="D345" s="26">
        <v>138.25</v>
      </c>
      <c r="E345" s="11">
        <v>110.22</v>
      </c>
      <c r="F345" s="27">
        <f>IF(E345="","",AVERAGE(E341:E345))</f>
        <v>110.22</v>
      </c>
      <c r="G345" s="27">
        <f>IF(F341="","",(AVERAGE(E341:E345)))</f>
        <v>110.22</v>
      </c>
      <c r="H345" s="27">
        <f>IF(E345="","",AVERAGE($E$7:E345))</f>
        <v>111.05442477876142</v>
      </c>
      <c r="I345" s="14"/>
      <c r="J345" s="14"/>
      <c r="K345" s="14"/>
      <c r="L345" s="14"/>
      <c r="M345" s="14"/>
    </row>
    <row r="346" spans="1:13" s="13" customFormat="1" ht="12.75">
      <c r="A346" s="12">
        <v>49</v>
      </c>
      <c r="B346" s="35">
        <v>44170</v>
      </c>
      <c r="C346" s="2">
        <f t="shared" si="5"/>
        <v>49</v>
      </c>
      <c r="D346" s="26">
        <v>139.07</v>
      </c>
      <c r="E346" s="11">
        <v>110.22</v>
      </c>
      <c r="F346" s="27">
        <f>IF(E346="","",AVERAGE(E341:E346))</f>
        <v>110.22000000000001</v>
      </c>
      <c r="G346" s="27">
        <f>IF(F341="","",(AVERAGE(E341:E346)))</f>
        <v>110.22000000000001</v>
      </c>
      <c r="H346" s="27">
        <f>IF(E346="","",AVERAGE($E$7:E346))</f>
        <v>111.05197058823565</v>
      </c>
      <c r="I346" s="14"/>
      <c r="J346" s="14"/>
      <c r="K346" s="14"/>
      <c r="L346" s="14"/>
      <c r="M346" s="14"/>
    </row>
    <row r="347" spans="1:13" s="13" customFormat="1" ht="12.75">
      <c r="A347" s="12">
        <v>49</v>
      </c>
      <c r="B347" s="35">
        <v>44171</v>
      </c>
      <c r="C347" s="2">
        <f t="shared" si="5"/>
        <v>49</v>
      </c>
      <c r="D347" s="26">
        <v>139.07</v>
      </c>
      <c r="E347" s="11">
        <v>110.22</v>
      </c>
      <c r="F347" s="27">
        <f>IF(E347="","",AVERAGE(E341:E347))</f>
        <v>110.22000000000001</v>
      </c>
      <c r="G347" s="27">
        <f>IF(F341="","",(AVERAGE(E341:E347)))</f>
        <v>110.22000000000001</v>
      </c>
      <c r="H347" s="27">
        <f>IF(E347="","",AVERAGE($E$7:E347))</f>
        <v>111.04953079178922</v>
      </c>
      <c r="I347" s="14"/>
      <c r="J347" s="14"/>
      <c r="K347" s="14"/>
      <c r="L347" s="14"/>
      <c r="M347" s="14"/>
    </row>
    <row r="348" spans="1:13" s="13" customFormat="1" ht="12.75">
      <c r="A348" s="12">
        <v>50</v>
      </c>
      <c r="B348" s="35">
        <v>44172</v>
      </c>
      <c r="C348" s="2">
        <f t="shared" si="5"/>
        <v>50</v>
      </c>
      <c r="D348" s="26">
        <v>139.07</v>
      </c>
      <c r="E348" s="11">
        <v>110.22</v>
      </c>
      <c r="F348" s="27">
        <f>IF(E348="","",AVERAGE(E348:E348))</f>
        <v>110.22</v>
      </c>
      <c r="G348" s="27">
        <f>IF(E348="","",(AVERAGE(E348:E348)))</f>
        <v>110.22</v>
      </c>
      <c r="H348" s="27">
        <f>IF(E348="","",AVERAGE($E$7:E348))</f>
        <v>111.04710526315826</v>
      </c>
      <c r="I348" s="14"/>
      <c r="J348" s="14"/>
      <c r="K348" s="14"/>
      <c r="L348" s="14"/>
      <c r="M348" s="14"/>
    </row>
    <row r="349" spans="1:13" s="13" customFormat="1" ht="12.75">
      <c r="A349" s="12">
        <v>50</v>
      </c>
      <c r="B349" s="35">
        <v>44173</v>
      </c>
      <c r="C349" s="2">
        <f t="shared" si="5"/>
        <v>50</v>
      </c>
      <c r="D349" s="26">
        <v>138.25</v>
      </c>
      <c r="E349" s="11">
        <v>110.22</v>
      </c>
      <c r="F349" s="27">
        <f>IF(E349="","",AVERAGE(E348:E349))</f>
        <v>110.22</v>
      </c>
      <c r="G349" s="27">
        <f>IF(F348="","",(AVERAGE(E348:E349)))</f>
        <v>110.22</v>
      </c>
      <c r="H349" s="27">
        <f>IF(E349="","",AVERAGE($E$7:E349))</f>
        <v>111.04469387755138</v>
      </c>
      <c r="I349" s="14"/>
      <c r="J349" s="14"/>
      <c r="K349" s="14"/>
      <c r="L349" s="14"/>
      <c r="M349" s="14"/>
    </row>
    <row r="350" spans="1:13" s="13" customFormat="1" ht="12.75">
      <c r="A350" s="12">
        <v>50</v>
      </c>
      <c r="B350" s="35">
        <v>44174</v>
      </c>
      <c r="C350" s="2">
        <f t="shared" si="5"/>
        <v>50</v>
      </c>
      <c r="D350" s="26">
        <v>138.25</v>
      </c>
      <c r="E350" s="11">
        <v>110.22</v>
      </c>
      <c r="F350" s="27">
        <f>IF(E350="","",AVERAGE(E348:E350))</f>
        <v>110.21999999999998</v>
      </c>
      <c r="G350" s="27">
        <f>IF(F348="","",(AVERAGE(E348:E350)))</f>
        <v>110.21999999999998</v>
      </c>
      <c r="H350" s="27">
        <f>IF(E350="","",AVERAGE($E$7:E350))</f>
        <v>111.04229651162828</v>
      </c>
      <c r="I350" s="14"/>
      <c r="J350" s="14"/>
      <c r="K350" s="14"/>
      <c r="L350" s="14"/>
      <c r="M350" s="14"/>
    </row>
    <row r="351" spans="1:13" s="13" customFormat="1" ht="12.75">
      <c r="A351" s="12">
        <v>50</v>
      </c>
      <c r="B351" s="35">
        <v>44175</v>
      </c>
      <c r="C351" s="2">
        <f t="shared" si="5"/>
        <v>50</v>
      </c>
      <c r="D351" s="26">
        <v>138.25</v>
      </c>
      <c r="E351" s="11">
        <v>110.22</v>
      </c>
      <c r="F351" s="27">
        <f>IF(E351="","",AVERAGE(E348:E351))</f>
        <v>110.22</v>
      </c>
      <c r="G351" s="27">
        <f>IF(F348="","",(AVERAGE(E348:E351)))</f>
        <v>110.22</v>
      </c>
      <c r="H351" s="27">
        <f>IF(E351="","",AVERAGE($E$7:E351))</f>
        <v>111.03991304347863</v>
      </c>
      <c r="I351" s="14"/>
      <c r="J351" s="14"/>
      <c r="K351" s="14"/>
      <c r="L351" s="14"/>
      <c r="M351" s="14"/>
    </row>
    <row r="352" spans="1:13" s="13" customFormat="1" ht="12.75">
      <c r="A352" s="12">
        <v>50</v>
      </c>
      <c r="B352" s="35">
        <v>44176</v>
      </c>
      <c r="C352" s="2">
        <f t="shared" si="5"/>
        <v>50</v>
      </c>
      <c r="D352" s="26">
        <v>139.07</v>
      </c>
      <c r="E352" s="11">
        <v>110.22</v>
      </c>
      <c r="F352" s="27">
        <f>IF(E352="","",AVERAGE(E348:E352))</f>
        <v>110.22</v>
      </c>
      <c r="G352" s="27">
        <f>IF(F348="","",(AVERAGE(E348:E352)))</f>
        <v>110.22</v>
      </c>
      <c r="H352" s="27">
        <f>IF(E352="","",AVERAGE($E$7:E352))</f>
        <v>111.03754335260153</v>
      </c>
      <c r="I352" s="14"/>
      <c r="J352" s="14"/>
      <c r="K352" s="14"/>
      <c r="L352" s="14"/>
      <c r="M352" s="14"/>
    </row>
    <row r="353" spans="1:13" s="13" customFormat="1" ht="12.75">
      <c r="A353" s="12">
        <v>50</v>
      </c>
      <c r="B353" s="35">
        <v>44177</v>
      </c>
      <c r="C353" s="2">
        <f t="shared" si="5"/>
        <v>50</v>
      </c>
      <c r="D353" s="26">
        <v>139.9</v>
      </c>
      <c r="E353" s="11">
        <v>111.04</v>
      </c>
      <c r="F353" s="27">
        <f>IF(E353="","",AVERAGE(E348:E353))</f>
        <v>110.35666666666667</v>
      </c>
      <c r="G353" s="27">
        <f>IF(F348="","",(AVERAGE(E348:E353)))</f>
        <v>110.35666666666667</v>
      </c>
      <c r="H353" s="27">
        <f>IF(E353="","",AVERAGE($E$7:E353))</f>
        <v>111.03755043227703</v>
      </c>
      <c r="I353" s="14"/>
      <c r="J353" s="14"/>
      <c r="K353" s="14"/>
      <c r="L353" s="14"/>
      <c r="M353" s="14"/>
    </row>
    <row r="354" spans="1:13" s="13" customFormat="1" ht="12.75">
      <c r="A354" s="12">
        <v>50</v>
      </c>
      <c r="B354" s="35">
        <v>44178</v>
      </c>
      <c r="C354" s="2">
        <f t="shared" si="5"/>
        <v>50</v>
      </c>
      <c r="D354" s="26">
        <v>139.9</v>
      </c>
      <c r="E354" s="11">
        <v>111.04</v>
      </c>
      <c r="F354" s="27">
        <f>IF(E354="","",AVERAGE(E348:E354))</f>
        <v>110.4542857142857</v>
      </c>
      <c r="G354" s="27">
        <f>IF(F348="","",(AVERAGE(E348:E354)))</f>
        <v>110.4542857142857</v>
      </c>
      <c r="H354" s="27">
        <f>IF(E354="","",AVERAGE($E$7:E354))</f>
        <v>111.03755747126475</v>
      </c>
      <c r="I354" s="14"/>
      <c r="J354" s="14"/>
      <c r="K354" s="14"/>
      <c r="L354" s="14"/>
      <c r="M354" s="14"/>
    </row>
    <row r="355" spans="1:13" s="13" customFormat="1" ht="12.75">
      <c r="A355" s="12">
        <v>51</v>
      </c>
      <c r="B355" s="35">
        <v>44179</v>
      </c>
      <c r="C355" s="2">
        <f t="shared" si="5"/>
        <v>51</v>
      </c>
      <c r="D355" s="26">
        <v>139.9</v>
      </c>
      <c r="E355" s="11">
        <v>111.04</v>
      </c>
      <c r="F355" s="27">
        <f>IF(E355="","",AVERAGE(E355:E355))</f>
        <v>111.04</v>
      </c>
      <c r="G355" s="27">
        <f>IF(E355="","",(AVERAGE(E355:E355)))</f>
        <v>111.04</v>
      </c>
      <c r="H355" s="27">
        <f>IF(E355="","",AVERAGE($E$7:E355))</f>
        <v>111.03756446991441</v>
      </c>
      <c r="I355" s="14"/>
      <c r="J355" s="14"/>
      <c r="K355" s="14"/>
      <c r="L355" s="14"/>
      <c r="M355" s="14"/>
    </row>
    <row r="356" spans="1:13" s="13" customFormat="1" ht="12.75">
      <c r="A356" s="12">
        <v>51</v>
      </c>
      <c r="B356" s="35">
        <v>44180</v>
      </c>
      <c r="C356" s="2">
        <f t="shared" si="5"/>
        <v>51</v>
      </c>
      <c r="D356" s="26">
        <v>139.9</v>
      </c>
      <c r="E356" s="11">
        <v>111.04</v>
      </c>
      <c r="F356" s="27">
        <f>IF(E356="","",AVERAGE(E355:E356))</f>
        <v>111.04</v>
      </c>
      <c r="G356" s="27">
        <f>IF(F355="","",(AVERAGE(E355:E356)))</f>
        <v>111.04</v>
      </c>
      <c r="H356" s="27">
        <f>IF(E356="","",AVERAGE($E$7:E356))</f>
        <v>111.03757142857181</v>
      </c>
      <c r="I356" s="14"/>
      <c r="J356" s="14"/>
      <c r="K356" s="14"/>
      <c r="L356" s="14"/>
      <c r="M356" s="14"/>
    </row>
    <row r="357" spans="1:13" s="13" customFormat="1" ht="12.75">
      <c r="A357" s="12">
        <v>51</v>
      </c>
      <c r="B357" s="35">
        <v>44181</v>
      </c>
      <c r="C357" s="2">
        <f t="shared" si="5"/>
        <v>51</v>
      </c>
      <c r="D357" s="26">
        <v>139.9</v>
      </c>
      <c r="E357" s="11">
        <v>111.04</v>
      </c>
      <c r="F357" s="27">
        <f>IF(E357="","",AVERAGE(E355:E357))</f>
        <v>111.04</v>
      </c>
      <c r="G357" s="27">
        <f>IF(F355="","",(AVERAGE(E355:E357)))</f>
        <v>111.04</v>
      </c>
      <c r="H357" s="27">
        <f>IF(E357="","",AVERAGE($E$7:E357))</f>
        <v>111.03757834757873</v>
      </c>
      <c r="I357" s="14"/>
      <c r="J357" s="14"/>
      <c r="K357" s="14"/>
      <c r="L357" s="14"/>
      <c r="M357" s="14"/>
    </row>
    <row r="358" spans="1:13" s="13" customFormat="1" ht="12.75">
      <c r="A358" s="12">
        <v>51</v>
      </c>
      <c r="B358" s="35">
        <v>44182</v>
      </c>
      <c r="C358" s="2">
        <f t="shared" si="5"/>
        <v>51</v>
      </c>
      <c r="D358" s="26">
        <v>139.9</v>
      </c>
      <c r="E358" s="11">
        <v>111.04</v>
      </c>
      <c r="F358" s="27">
        <f>IF(E358="","",AVERAGE(E355:E358))</f>
        <v>111.04</v>
      </c>
      <c r="G358" s="27">
        <f>IF(F355="","",(AVERAGE(E355:E358)))</f>
        <v>111.04</v>
      </c>
      <c r="H358" s="27">
        <f>IF(E358="","",AVERAGE($E$7:E358))</f>
        <v>111.03758522727311</v>
      </c>
      <c r="I358" s="14"/>
      <c r="J358" s="14"/>
      <c r="K358" s="14"/>
      <c r="L358" s="14"/>
      <c r="M358" s="14"/>
    </row>
    <row r="359" spans="1:13" s="13" customFormat="1" ht="12.75">
      <c r="A359" s="12">
        <v>51</v>
      </c>
      <c r="B359" s="35">
        <v>44183</v>
      </c>
      <c r="C359" s="2">
        <f t="shared" si="5"/>
        <v>51</v>
      </c>
      <c r="D359" s="26">
        <v>139.9</v>
      </c>
      <c r="E359" s="11">
        <v>111.87</v>
      </c>
      <c r="F359" s="27">
        <f>IF(E359="","",AVERAGE(E355:E359))</f>
        <v>111.20599999999999</v>
      </c>
      <c r="G359" s="27">
        <f>IF(F355="","",(AVERAGE(E355:E359)))</f>
        <v>111.20599999999999</v>
      </c>
      <c r="H359" s="27">
        <f>IF(E359="","",AVERAGE($E$7:E359))</f>
        <v>111.0399433427766</v>
      </c>
      <c r="I359" s="14"/>
      <c r="J359" s="14"/>
      <c r="K359" s="14"/>
      <c r="L359" s="14"/>
      <c r="M359" s="14"/>
    </row>
    <row r="360" spans="1:13" s="13" customFormat="1" ht="12.75">
      <c r="A360" s="12">
        <v>51</v>
      </c>
      <c r="B360" s="35">
        <v>44184</v>
      </c>
      <c r="C360" s="2">
        <f t="shared" si="5"/>
        <v>51</v>
      </c>
      <c r="D360" s="26">
        <v>139.9</v>
      </c>
      <c r="E360" s="11">
        <v>111.87</v>
      </c>
      <c r="F360" s="27">
        <f>IF(E360="","",AVERAGE(E355:E360))</f>
        <v>111.31666666666666</v>
      </c>
      <c r="G360" s="27">
        <f>IF(F355="","",(AVERAGE(E355:E360)))</f>
        <v>111.31666666666666</v>
      </c>
      <c r="H360" s="27">
        <f>IF(E360="","",AVERAGE($E$7:E360))</f>
        <v>111.04228813559361</v>
      </c>
      <c r="I360" s="14"/>
      <c r="J360" s="14"/>
      <c r="K360" s="14"/>
      <c r="L360" s="14"/>
      <c r="M360" s="14"/>
    </row>
    <row r="361" spans="1:13" s="13" customFormat="1" ht="12.75">
      <c r="A361" s="12">
        <v>51</v>
      </c>
      <c r="B361" s="35">
        <v>44185</v>
      </c>
      <c r="C361" s="2">
        <f t="shared" si="5"/>
        <v>51</v>
      </c>
      <c r="D361" s="26">
        <v>139.9</v>
      </c>
      <c r="E361" s="11">
        <v>111.87</v>
      </c>
      <c r="F361" s="27">
        <f>IF(E361="","",AVERAGE(E355:E361))</f>
        <v>111.39571428571428</v>
      </c>
      <c r="G361" s="27">
        <f>IF(F355="","",(AVERAGE(E355:E361)))</f>
        <v>111.39571428571428</v>
      </c>
      <c r="H361" s="27">
        <f>IF(E361="","",AVERAGE($E$7:E361))</f>
        <v>111.04461971831026</v>
      </c>
      <c r="I361" s="14"/>
      <c r="J361" s="14"/>
      <c r="K361" s="14"/>
      <c r="L361" s="14"/>
      <c r="M361" s="14"/>
    </row>
    <row r="362" spans="1:13" s="13" customFormat="1" ht="12.75">
      <c r="A362" s="12">
        <v>52</v>
      </c>
      <c r="B362" s="35">
        <v>44186</v>
      </c>
      <c r="C362" s="2">
        <f t="shared" si="5"/>
        <v>52</v>
      </c>
      <c r="D362" s="26">
        <v>139.9</v>
      </c>
      <c r="E362" s="11">
        <v>111.87</v>
      </c>
      <c r="F362" s="27">
        <f>IF(E362="","",AVERAGE(E362:E362))</f>
        <v>111.87</v>
      </c>
      <c r="G362" s="27">
        <f>IF(E362="","",(AVERAGE(E362:E362)))</f>
        <v>111.87</v>
      </c>
      <c r="H362" s="27">
        <f>IF(E362="","",AVERAGE($E$7:E362))</f>
        <v>111.0469382022476</v>
      </c>
      <c r="I362" s="14"/>
      <c r="J362" s="14"/>
      <c r="K362" s="14"/>
      <c r="L362" s="14"/>
      <c r="M362" s="14"/>
    </row>
    <row r="363" spans="1:13" s="13" customFormat="1" ht="12.75">
      <c r="A363" s="12">
        <v>52</v>
      </c>
      <c r="B363" s="35">
        <v>44187</v>
      </c>
      <c r="C363" s="2">
        <f t="shared" si="5"/>
        <v>52</v>
      </c>
      <c r="D363" s="26">
        <v>139.9</v>
      </c>
      <c r="E363" s="11">
        <v>111.87</v>
      </c>
      <c r="F363" s="27">
        <f>IF(E363="","",AVERAGE(E362:E363))</f>
        <v>111.87</v>
      </c>
      <c r="G363" s="27">
        <f>IF(F362="","",(AVERAGE(E362:E363)))</f>
        <v>111.87</v>
      </c>
      <c r="H363" s="27">
        <f>IF(E363="","",AVERAGE($E$7:E363))</f>
        <v>111.0492436974794</v>
      </c>
      <c r="I363" s="14"/>
      <c r="J363" s="14"/>
      <c r="K363" s="14"/>
      <c r="L363" s="14"/>
      <c r="M363" s="14"/>
    </row>
    <row r="364" spans="1:13" s="13" customFormat="1" ht="12.75">
      <c r="A364" s="12">
        <v>52</v>
      </c>
      <c r="B364" s="35">
        <v>44188</v>
      </c>
      <c r="C364" s="2">
        <f t="shared" si="5"/>
        <v>52</v>
      </c>
      <c r="D364" s="26">
        <v>139.9</v>
      </c>
      <c r="E364" s="11">
        <v>111.87</v>
      </c>
      <c r="F364" s="27">
        <f>IF(E364="","",AVERAGE(E362:E364))</f>
        <v>111.87</v>
      </c>
      <c r="G364" s="27">
        <f>IF(F362="","",(AVERAGE(E362:E364)))</f>
        <v>111.87</v>
      </c>
      <c r="H364" s="27">
        <f>IF(E364="","",AVERAGE($E$7:E364))</f>
        <v>111.05153631284958</v>
      </c>
      <c r="I364" s="14"/>
      <c r="J364" s="14"/>
      <c r="K364" s="14"/>
      <c r="L364" s="14"/>
      <c r="M364" s="14"/>
    </row>
    <row r="365" spans="1:13" s="13" customFormat="1" ht="12.75">
      <c r="A365" s="12">
        <v>52</v>
      </c>
      <c r="B365" s="35">
        <v>44189</v>
      </c>
      <c r="C365" s="2">
        <f t="shared" si="5"/>
        <v>52</v>
      </c>
      <c r="D365" s="26">
        <v>139.9</v>
      </c>
      <c r="E365" s="11">
        <v>111.87</v>
      </c>
      <c r="F365" s="27">
        <f>IF(E365="","",AVERAGE(E362:E365))</f>
        <v>111.87</v>
      </c>
      <c r="G365" s="27">
        <f>IF(F362="","",(AVERAGE(E362:E365)))</f>
        <v>111.87</v>
      </c>
      <c r="H365" s="27">
        <f>IF(E365="","",AVERAGE($E$7:E365))</f>
        <v>111.05381615598928</v>
      </c>
      <c r="I365" s="14"/>
      <c r="J365" s="14"/>
      <c r="K365" s="14"/>
      <c r="L365" s="14"/>
      <c r="M365" s="14"/>
    </row>
    <row r="366" spans="1:13" s="13" customFormat="1" ht="12.75">
      <c r="A366" s="12">
        <v>52</v>
      </c>
      <c r="B366" s="35">
        <v>44190</v>
      </c>
      <c r="C366" s="2">
        <f t="shared" si="5"/>
        <v>52</v>
      </c>
      <c r="D366" s="26">
        <v>139.9</v>
      </c>
      <c r="E366" s="11">
        <v>111.87</v>
      </c>
      <c r="F366" s="27">
        <f>IF(E366="","",AVERAGE(E362:E366))</f>
        <v>111.87</v>
      </c>
      <c r="G366" s="27">
        <f>IF(F362="","",(AVERAGE(E362:E366)))</f>
        <v>111.87</v>
      </c>
      <c r="H366" s="27">
        <f>IF(E366="","",AVERAGE($E$7:E366))</f>
        <v>111.05608333333376</v>
      </c>
      <c r="I366" s="14"/>
      <c r="J366" s="14"/>
      <c r="K366" s="14"/>
      <c r="L366" s="14"/>
      <c r="M366" s="14"/>
    </row>
    <row r="367" spans="1:13" s="13" customFormat="1" ht="12.75">
      <c r="A367" s="12">
        <v>52</v>
      </c>
      <c r="B367" s="35">
        <v>44191</v>
      </c>
      <c r="C367" s="2">
        <f t="shared" si="5"/>
        <v>52</v>
      </c>
      <c r="D367" s="26">
        <v>139.9</v>
      </c>
      <c r="E367" s="11">
        <v>111.87</v>
      </c>
      <c r="F367" s="27">
        <f>IF(E367="","",AVERAGE(E362:E367))</f>
        <v>111.87</v>
      </c>
      <c r="G367" s="27">
        <f>IF(F362="","",(AVERAGE(E362:E367)))</f>
        <v>111.87</v>
      </c>
      <c r="H367" s="27">
        <f>IF(E367="","",AVERAGE($E$7:E367))</f>
        <v>111.05833795013893</v>
      </c>
      <c r="I367" s="14"/>
      <c r="J367" s="14"/>
      <c r="K367" s="14"/>
      <c r="L367" s="14"/>
      <c r="M367" s="14"/>
    </row>
    <row r="368" spans="1:13" ht="12.75">
      <c r="A368" s="12">
        <v>52</v>
      </c>
      <c r="B368" s="35">
        <v>44192</v>
      </c>
      <c r="C368" s="2">
        <f t="shared" si="5"/>
        <v>52</v>
      </c>
      <c r="D368" s="26">
        <v>139.9</v>
      </c>
      <c r="E368" s="11">
        <v>111.87</v>
      </c>
      <c r="F368" s="27">
        <f>IF(E368="","",AVERAGE(E362:E368))</f>
        <v>111.87</v>
      </c>
      <c r="G368" s="27">
        <f>IF(F362="","",(AVERAGE(E362:E368)))</f>
        <v>111.87</v>
      </c>
      <c r="H368" s="27">
        <f>IF(E368="","",AVERAGE($E$7:E368))</f>
        <v>111.06058011049768</v>
      </c>
      <c r="I368" s="14"/>
      <c r="J368" s="14"/>
      <c r="K368" s="14"/>
    </row>
    <row r="369" spans="1:11" ht="12.75">
      <c r="A369" s="12">
        <v>53</v>
      </c>
      <c r="B369" s="35">
        <v>44193</v>
      </c>
      <c r="C369" s="2">
        <f t="shared" si="5"/>
        <v>53</v>
      </c>
      <c r="D369" s="26">
        <v>139.9</v>
      </c>
      <c r="E369" s="11">
        <v>111.87</v>
      </c>
      <c r="F369" s="27">
        <f>IF(E369="","",AVERAGE(E369:E369))</f>
        <v>111.87</v>
      </c>
      <c r="G369" s="27">
        <f>IF(E369="","",(AVERAGE(E369:E369)))</f>
        <v>111.87</v>
      </c>
      <c r="H369" s="27">
        <f>IF(E369="","",AVERAGE($E$7:E369))</f>
        <v>111.06280991735582</v>
      </c>
      <c r="I369" s="14"/>
      <c r="J369" s="14"/>
      <c r="K369" s="14"/>
    </row>
    <row r="370" spans="1:11" ht="12.75">
      <c r="A370" s="12">
        <v>53</v>
      </c>
      <c r="B370" s="35">
        <v>44194</v>
      </c>
      <c r="C370" s="2">
        <f t="shared" si="5"/>
        <v>53</v>
      </c>
      <c r="D370" s="26">
        <v>139.9</v>
      </c>
      <c r="E370" s="11">
        <v>111.87</v>
      </c>
      <c r="F370" s="27">
        <f>IF(E370="","",AVERAGE(E369:E370))</f>
        <v>111.87</v>
      </c>
      <c r="G370" s="27">
        <f>IF(F369="","",(AVERAGE(E369:E370)))</f>
        <v>111.87</v>
      </c>
      <c r="H370" s="27">
        <f>IF(E370="","",AVERAGE($E$7:E370))</f>
        <v>111.06502747252793</v>
      </c>
      <c r="I370" s="14"/>
      <c r="J370" s="14"/>
      <c r="K370" s="14"/>
    </row>
    <row r="371" spans="1:11" ht="12.75">
      <c r="A371" s="12">
        <v>53</v>
      </c>
      <c r="B371" s="35">
        <v>44195</v>
      </c>
      <c r="C371" s="2">
        <f t="shared" si="5"/>
        <v>53</v>
      </c>
      <c r="D371" s="26">
        <v>140.72999999999999</v>
      </c>
      <c r="E371" s="11">
        <v>112.69</v>
      </c>
      <c r="F371" s="27">
        <f>IF(E371="","",AVERAGE(E369:E371))</f>
        <v>112.14333333333333</v>
      </c>
      <c r="G371" s="27">
        <f>IF(F369="","",(AVERAGE(E369:E371)))</f>
        <v>112.14333333333333</v>
      </c>
      <c r="H371" s="27">
        <f>IF(E371="","",AVERAGE($E$7:E371))</f>
        <v>111.06947945205525</v>
      </c>
      <c r="I371" s="14"/>
      <c r="J371" s="14"/>
      <c r="K371" s="14"/>
    </row>
    <row r="372" spans="1:11" ht="12.75">
      <c r="A372" s="12">
        <v>53</v>
      </c>
      <c r="B372" s="35">
        <v>44196</v>
      </c>
      <c r="C372" s="2">
        <f t="shared" si="5"/>
        <v>53</v>
      </c>
      <c r="D372" s="26">
        <v>140.72999999999999</v>
      </c>
      <c r="E372" s="11">
        <v>112.69</v>
      </c>
      <c r="F372" s="27">
        <f>IF(E372="","",AVERAGE(E369:E372))</f>
        <v>112.28</v>
      </c>
      <c r="G372" s="27">
        <f>IF(F369="","",(AVERAGE(E369:E372)))</f>
        <v>112.28</v>
      </c>
      <c r="H372" s="27">
        <f>IF(E372="","",AVERAGE(E$7:$E372))</f>
        <v>111.0739071038256</v>
      </c>
      <c r="I372" s="14"/>
      <c r="J372" s="14"/>
      <c r="K372" s="14"/>
    </row>
    <row r="373" spans="1:11" ht="12.75">
      <c r="B373" s="59"/>
      <c r="C373" s="22"/>
      <c r="D373" s="22"/>
      <c r="E373" s="22"/>
      <c r="F373" s="14"/>
      <c r="G373" s="14"/>
      <c r="H373" s="14"/>
      <c r="I373" s="14"/>
      <c r="J373" s="14"/>
      <c r="K373" s="14"/>
    </row>
    <row r="374" spans="1:11" ht="12.75">
      <c r="B374" s="59"/>
      <c r="C374" s="22"/>
      <c r="D374" s="22"/>
      <c r="E374" s="22"/>
      <c r="F374" s="14"/>
      <c r="G374" s="14"/>
      <c r="H374" s="14"/>
      <c r="I374" s="14"/>
      <c r="J374" s="14"/>
      <c r="K374" s="14"/>
    </row>
    <row r="375" spans="1:11" ht="12.75">
      <c r="B375" s="59"/>
      <c r="C375" s="22"/>
      <c r="D375" s="22"/>
      <c r="E375" s="22"/>
      <c r="F375" s="14"/>
      <c r="G375" s="14"/>
      <c r="H375" s="14"/>
      <c r="I375" s="14"/>
      <c r="J375" s="14"/>
      <c r="K375" s="14"/>
    </row>
    <row r="376" spans="1:11" ht="12.75">
      <c r="B376" s="59"/>
      <c r="C376" s="22"/>
      <c r="D376" s="22"/>
      <c r="E376" s="22"/>
      <c r="F376" s="14"/>
      <c r="G376" s="14"/>
      <c r="H376" s="14"/>
      <c r="I376" s="14"/>
      <c r="J376" s="14"/>
      <c r="K376" s="14"/>
    </row>
    <row r="377" spans="1:11" ht="12.75">
      <c r="B377" s="59"/>
      <c r="C377" s="22"/>
      <c r="D377" s="22"/>
      <c r="E377" s="22"/>
      <c r="F377" s="14"/>
      <c r="G377" s="14"/>
      <c r="H377" s="14"/>
      <c r="I377" s="14"/>
      <c r="J377" s="14"/>
      <c r="K377" s="14"/>
    </row>
    <row r="378" spans="1:11" ht="12.75">
      <c r="B378" s="59"/>
      <c r="C378" s="22"/>
      <c r="D378" s="22"/>
      <c r="E378" s="22"/>
      <c r="F378" s="14"/>
      <c r="G378" s="14"/>
      <c r="H378" s="14"/>
      <c r="I378" s="14"/>
      <c r="J378" s="14"/>
      <c r="K378" s="14"/>
    </row>
    <row r="379" spans="1:11" ht="12.75">
      <c r="B379" s="59"/>
      <c r="C379" s="22"/>
      <c r="D379" s="22"/>
      <c r="E379" s="22"/>
      <c r="F379" s="14"/>
      <c r="G379" s="14"/>
      <c r="H379" s="14"/>
      <c r="I379" s="14"/>
      <c r="J379" s="14"/>
      <c r="K379" s="14"/>
    </row>
    <row r="380" spans="1:11" ht="12.75">
      <c r="B380" s="59"/>
      <c r="C380" s="22"/>
      <c r="D380" s="22"/>
      <c r="E380" s="22"/>
      <c r="F380" s="14"/>
      <c r="G380" s="14"/>
      <c r="H380" s="14"/>
      <c r="I380" s="14"/>
      <c r="J380" s="14"/>
      <c r="K380" s="14"/>
    </row>
    <row r="381" spans="1:11" ht="12.75">
      <c r="B381" s="59"/>
      <c r="C381" s="22"/>
      <c r="D381" s="22"/>
      <c r="E381" s="22"/>
      <c r="F381" s="14"/>
      <c r="G381" s="14"/>
      <c r="H381" s="14"/>
      <c r="I381" s="14"/>
      <c r="J381" s="14"/>
      <c r="K381" s="14"/>
    </row>
    <row r="382" spans="1:11" ht="12.75">
      <c r="B382" s="59"/>
      <c r="C382" s="22"/>
      <c r="D382" s="22"/>
      <c r="E382" s="22"/>
      <c r="F382" s="14"/>
      <c r="G382" s="14"/>
      <c r="H382" s="14"/>
      <c r="I382" s="14"/>
      <c r="J382" s="14"/>
      <c r="K382" s="14"/>
    </row>
    <row r="383" spans="1:11" ht="12.75">
      <c r="B383" s="59"/>
      <c r="C383" s="22"/>
      <c r="D383" s="22"/>
      <c r="E383" s="22"/>
      <c r="F383" s="14"/>
      <c r="G383" s="14"/>
      <c r="H383" s="14"/>
      <c r="I383" s="14"/>
      <c r="J383" s="14"/>
      <c r="K383" s="14"/>
    </row>
    <row r="384" spans="1:11" ht="12.75">
      <c r="B384" s="59"/>
      <c r="C384" s="22"/>
      <c r="D384" s="22"/>
      <c r="E384" s="22"/>
      <c r="F384" s="14"/>
      <c r="G384" s="14"/>
      <c r="H384" s="14"/>
      <c r="I384" s="14"/>
      <c r="J384" s="14"/>
      <c r="K384" s="14"/>
    </row>
    <row r="385" spans="2:11" ht="12.75">
      <c r="B385" s="59"/>
      <c r="C385" s="22"/>
      <c r="D385" s="22"/>
      <c r="E385" s="22"/>
      <c r="F385" s="14"/>
      <c r="G385" s="14"/>
      <c r="H385" s="14"/>
      <c r="I385" s="14"/>
      <c r="J385" s="14"/>
      <c r="K385" s="14"/>
    </row>
    <row r="386" spans="2:11" ht="12.75">
      <c r="B386" s="59"/>
      <c r="C386" s="22"/>
      <c r="D386" s="22"/>
      <c r="E386" s="22"/>
      <c r="F386" s="14"/>
      <c r="G386" s="14"/>
      <c r="H386" s="14"/>
      <c r="I386" s="14"/>
      <c r="J386" s="14"/>
      <c r="K386" s="14"/>
    </row>
    <row r="387" spans="2:11" ht="12.75">
      <c r="B387" s="59"/>
      <c r="C387" s="22"/>
      <c r="D387" s="22"/>
      <c r="E387" s="22"/>
      <c r="F387" s="14"/>
      <c r="G387" s="14"/>
      <c r="H387" s="14"/>
      <c r="I387" s="14"/>
      <c r="J387" s="14"/>
      <c r="K387" s="14"/>
    </row>
    <row r="388" spans="2:11" ht="12.75">
      <c r="B388" s="59"/>
      <c r="C388" s="22"/>
      <c r="D388" s="22"/>
      <c r="E388" s="22"/>
      <c r="F388" s="14"/>
      <c r="G388" s="14"/>
      <c r="H388" s="14"/>
      <c r="I388" s="14"/>
      <c r="J388" s="14"/>
      <c r="K388" s="14"/>
    </row>
    <row r="389" spans="2:11" ht="12.75">
      <c r="B389" s="59"/>
      <c r="C389" s="22"/>
      <c r="D389" s="22"/>
      <c r="E389" s="22"/>
      <c r="F389" s="14"/>
      <c r="G389" s="14"/>
      <c r="H389" s="14"/>
      <c r="I389" s="14"/>
      <c r="J389" s="14"/>
      <c r="K389" s="14"/>
    </row>
    <row r="390" spans="2:11" ht="12.75">
      <c r="B390" s="59"/>
      <c r="C390" s="22"/>
      <c r="D390" s="22"/>
      <c r="E390" s="22"/>
      <c r="F390" s="22"/>
      <c r="G390" s="22"/>
      <c r="H390" s="22"/>
      <c r="I390" s="14"/>
      <c r="J390" s="14"/>
      <c r="K390" s="14"/>
    </row>
    <row r="391" spans="2:11" ht="12.75">
      <c r="B391" s="59"/>
      <c r="C391" s="22"/>
      <c r="D391" s="22"/>
      <c r="E391" s="22"/>
      <c r="F391" s="22"/>
      <c r="G391" s="22"/>
      <c r="H391" s="22"/>
      <c r="I391" s="14"/>
      <c r="J391" s="14"/>
      <c r="K391" s="14"/>
    </row>
    <row r="392" spans="2:11" ht="12.75">
      <c r="B392" s="59"/>
      <c r="C392" s="22"/>
      <c r="D392" s="22"/>
      <c r="E392" s="22"/>
      <c r="F392" s="22"/>
      <c r="G392" s="22"/>
      <c r="H392" s="22"/>
      <c r="I392" s="14"/>
      <c r="J392" s="14"/>
      <c r="K392" s="14"/>
    </row>
    <row r="393" spans="2:11" ht="12.75">
      <c r="B393" s="59"/>
      <c r="C393" s="22"/>
      <c r="D393" s="22"/>
      <c r="E393" s="22"/>
      <c r="F393" s="22"/>
      <c r="G393" s="22"/>
      <c r="H393" s="22"/>
      <c r="I393" s="14"/>
      <c r="J393" s="14"/>
      <c r="K393" s="14"/>
    </row>
    <row r="394" spans="2:11" ht="12.75">
      <c r="B394" s="59"/>
      <c r="C394" s="22"/>
      <c r="D394" s="22"/>
      <c r="E394" s="22"/>
      <c r="F394" s="22"/>
      <c r="G394" s="22"/>
      <c r="H394" s="22"/>
      <c r="I394" s="14"/>
      <c r="J394" s="14"/>
      <c r="K394" s="14"/>
    </row>
    <row r="395" spans="2:11" ht="12.75">
      <c r="B395" s="59"/>
      <c r="C395" s="22"/>
      <c r="D395" s="22"/>
      <c r="E395" s="22"/>
      <c r="F395" s="22"/>
      <c r="G395" s="22"/>
      <c r="H395" s="22"/>
      <c r="I395" s="14"/>
      <c r="J395" s="14"/>
      <c r="K395" s="14"/>
    </row>
    <row r="396" spans="2:11" ht="12.75">
      <c r="B396" s="59"/>
      <c r="C396" s="22"/>
      <c r="D396" s="22"/>
      <c r="E396" s="22"/>
      <c r="F396" s="22"/>
      <c r="G396" s="22"/>
      <c r="H396" s="22"/>
      <c r="I396" s="14"/>
      <c r="J396" s="14"/>
      <c r="K396" s="14"/>
    </row>
    <row r="397" spans="2:11" ht="12.75"/>
    <row r="398" spans="2:11" ht="12.75" hidden="1" customHeight="1"/>
    <row r="399" spans="2:11" ht="12.75" hidden="1" customHeight="1"/>
    <row r="400" spans="2:11" ht="12.75" hidden="1" customHeight="1"/>
    <row r="401" ht="12.75" hidden="1" customHeight="1"/>
    <row r="402" ht="12.75" hidden="1" customHeight="1"/>
    <row r="403" ht="12.75" hidden="1" customHeight="1"/>
    <row r="404" ht="12.75" hidden="1" customHeight="1"/>
    <row r="405" ht="12.75" hidden="1" customHeight="1"/>
    <row r="406" ht="12.75" hidden="1" customHeight="1"/>
    <row r="407" ht="12.75" hidden="1" customHeight="1"/>
    <row r="408" ht="12.75" hidden="1" customHeight="1"/>
    <row r="409" ht="12.75" hidden="1" customHeight="1"/>
    <row r="410" ht="12.75" hidden="1" customHeight="1"/>
    <row r="411" ht="12.75" hidden="1" customHeight="1"/>
    <row r="412" ht="12.75" hidden="1" customHeight="1"/>
    <row r="413" ht="12.75" hidden="1" customHeight="1"/>
    <row r="414" ht="12.75" hidden="1" customHeight="1"/>
    <row r="415" ht="12.75" hidden="1" customHeight="1"/>
    <row r="416" ht="12.75" hidden="1" customHeight="1"/>
    <row r="417" ht="12.75" hidden="1" customHeight="1"/>
    <row r="418" ht="12.75" hidden="1" customHeight="1"/>
    <row r="419" ht="12.75" hidden="1" customHeight="1"/>
    <row r="420" ht="12.75" hidden="1" customHeight="1"/>
    <row r="421" ht="12.75" hidden="1" customHeight="1"/>
    <row r="422" ht="12.75" hidden="1" customHeight="1"/>
    <row r="423" ht="12.75" hidden="1" customHeight="1"/>
    <row r="424" ht="12.75" hidden="1" customHeight="1"/>
    <row r="425" ht="12.75" hidden="1" customHeight="1"/>
    <row r="426" ht="12.75" hidden="1" customHeight="1"/>
    <row r="427" ht="12.75" hidden="1" customHeight="1"/>
    <row r="428" ht="12.75" hidden="1" customHeight="1"/>
    <row r="429" ht="12.75" hidden="1" customHeight="1"/>
    <row r="430" ht="12.75" hidden="1" customHeight="1"/>
    <row r="431" ht="12.75" hidden="1" customHeight="1"/>
    <row r="432" ht="12.75" hidden="1" customHeight="1"/>
    <row r="433" ht="12.75" hidden="1" customHeight="1"/>
    <row r="434" ht="12.75" hidden="1" customHeight="1"/>
    <row r="435" ht="12.75" hidden="1" customHeight="1"/>
    <row r="436" ht="12.75" hidden="1" customHeight="1"/>
    <row r="437" ht="12.75" hidden="1" customHeight="1"/>
    <row r="438" ht="12.75" hidden="1" customHeight="1"/>
    <row r="439" ht="12.75" hidden="1" customHeight="1"/>
    <row r="440" ht="12.75" hidden="1" customHeight="1"/>
    <row r="441" ht="12.75" hidden="1" customHeight="1"/>
    <row r="442" ht="12.75" hidden="1" customHeight="1"/>
    <row r="443" ht="12.75" hidden="1" customHeight="1"/>
    <row r="444" ht="12.75" hidden="1" customHeight="1"/>
    <row r="445" ht="12.75" hidden="1" customHeight="1"/>
    <row r="446" ht="12.75" hidden="1" customHeight="1"/>
    <row r="447" ht="12.75" hidden="1" customHeight="1"/>
    <row r="448" ht="12.75" hidden="1" customHeight="1"/>
    <row r="449" ht="12.75" hidden="1" customHeight="1"/>
    <row r="450" ht="12.75" hidden="1" customHeight="1"/>
    <row r="451" ht="12.75" hidden="1" customHeight="1"/>
    <row r="452" ht="12.75" hidden="1" customHeight="1"/>
    <row r="453" ht="12.75" hidden="1" customHeight="1"/>
    <row r="454" ht="12.75" hidden="1" customHeight="1"/>
    <row r="455" ht="12.75" hidden="1" customHeight="1"/>
    <row r="456" ht="12.75" hidden="1" customHeight="1"/>
    <row r="457" ht="12.75" hidden="1" customHeight="1"/>
    <row r="458" ht="12.75" hidden="1" customHeight="1"/>
    <row r="459" ht="12.75" hidden="1" customHeight="1"/>
    <row r="460" ht="12.75" hidden="1" customHeight="1"/>
    <row r="461" ht="12.75" hidden="1" customHeight="1"/>
    <row r="462" ht="12.75" hidden="1" customHeight="1"/>
    <row r="463" ht="12.75" hidden="1" customHeight="1"/>
    <row r="464" ht="12.75" hidden="1" customHeight="1"/>
    <row r="465" ht="12.75" hidden="1" customHeight="1"/>
    <row r="466" ht="12.75" hidden="1" customHeight="1"/>
    <row r="467" ht="12.75" hidden="1" customHeight="1"/>
    <row r="468" ht="12.75" hidden="1" customHeight="1"/>
    <row r="469" ht="12.75" hidden="1" customHeight="1"/>
    <row r="470" ht="12.75" hidden="1" customHeight="1"/>
    <row r="471" ht="12.75" hidden="1" customHeight="1"/>
    <row r="472" ht="12.75" hidden="1" customHeight="1"/>
    <row r="473" ht="12.75" hidden="1" customHeight="1"/>
    <row r="474" ht="12.75" hidden="1" customHeight="1"/>
    <row r="475" ht="12.75" hidden="1" customHeight="1"/>
    <row r="476" ht="12.75" hidden="1" customHeight="1"/>
    <row r="477" ht="12.75" hidden="1" customHeight="1"/>
    <row r="478" ht="12.75" hidden="1" customHeight="1"/>
    <row r="479" ht="12.75" hidden="1" customHeight="1"/>
    <row r="480" ht="12.75" hidden="1" customHeight="1"/>
    <row r="481" ht="12.75" hidden="1" customHeight="1"/>
    <row r="482" ht="12.75" hidden="1" customHeight="1"/>
    <row r="483" ht="12.75" hidden="1" customHeight="1"/>
    <row r="484" ht="12.75" hidden="1" customHeight="1"/>
    <row r="485" ht="12.75" hidden="1" customHeight="1"/>
    <row r="486" ht="12.75" hidden="1" customHeight="1"/>
    <row r="487" ht="12.75" hidden="1" customHeight="1"/>
    <row r="488" ht="12.75" hidden="1" customHeight="1"/>
    <row r="489" ht="12.75" hidden="1" customHeight="1"/>
    <row r="490" ht="12.75" hidden="1" customHeight="1"/>
    <row r="491" ht="12.75" hidden="1" customHeight="1"/>
    <row r="492" ht="12.75" hidden="1" customHeight="1"/>
    <row r="493" ht="12.75" hidden="1" customHeight="1"/>
    <row r="494" ht="12.75" hidden="1" customHeight="1"/>
    <row r="495" ht="12.75" hidden="1" customHeight="1"/>
    <row r="496" ht="12.75" hidden="1" customHeight="1"/>
    <row r="497" ht="12.75" hidden="1" customHeight="1"/>
    <row r="498" ht="12.75" hidden="1" customHeight="1"/>
    <row r="499" ht="12.75" hidden="1" customHeight="1"/>
    <row r="500" ht="12.75" hidden="1" customHeight="1"/>
    <row r="501" ht="12.75" hidden="1" customHeight="1"/>
    <row r="502" ht="12.75" hidden="1" customHeight="1"/>
    <row r="503" ht="12.75" hidden="1" customHeight="1"/>
    <row r="504" ht="12.75" hidden="1" customHeight="1"/>
    <row r="505" ht="12.75" hidden="1" customHeight="1"/>
    <row r="506" ht="12.75" hidden="1" customHeight="1"/>
    <row r="507" ht="12.75" hidden="1" customHeight="1"/>
    <row r="508" ht="12.75" hidden="1" customHeight="1"/>
    <row r="509" ht="12.75" hidden="1" customHeight="1"/>
    <row r="510" ht="12.75" hidden="1" customHeight="1"/>
    <row r="511" ht="12.75" hidden="1" customHeight="1"/>
    <row r="512" ht="12.75" hidden="1" customHeight="1"/>
    <row r="513" ht="12.75" hidden="1" customHeight="1"/>
    <row r="514" ht="12.75" hidden="1" customHeight="1"/>
    <row r="515" ht="12.75" hidden="1" customHeight="1"/>
    <row r="516" ht="12.75" hidden="1" customHeight="1"/>
    <row r="517" ht="12.75" hidden="1" customHeight="1"/>
    <row r="518" ht="12.75" hidden="1" customHeight="1"/>
    <row r="519" ht="12.75" hidden="1" customHeight="1"/>
    <row r="520" ht="12.75" hidden="1" customHeight="1"/>
    <row r="521" ht="12.75" hidden="1" customHeight="1"/>
    <row r="522" ht="12.75" hidden="1" customHeight="1"/>
    <row r="523" ht="12.75" hidden="1" customHeight="1"/>
    <row r="524" ht="12.75" hidden="1" customHeight="1"/>
    <row r="525" ht="12.75" hidden="1" customHeight="1"/>
    <row r="526" ht="12.75" hidden="1" customHeight="1"/>
    <row r="527" ht="12.75" hidden="1" customHeight="1"/>
    <row r="528" ht="12.75" hidden="1" customHeight="1"/>
    <row r="529" ht="12.75" hidden="1" customHeight="1"/>
    <row r="530" ht="12.75" hidden="1" customHeight="1"/>
    <row r="531" ht="12.75" hidden="1" customHeight="1"/>
    <row r="532" ht="12.75" hidden="1" customHeight="1"/>
    <row r="533" ht="12.75" hidden="1" customHeight="1"/>
    <row r="534" ht="12.75" hidden="1" customHeight="1"/>
    <row r="535" ht="12.75" hidden="1" customHeight="1"/>
    <row r="536" ht="12.75" hidden="1" customHeight="1"/>
    <row r="537" ht="12.75" hidden="1" customHeight="1"/>
    <row r="538" ht="12.75" hidden="1" customHeight="1"/>
    <row r="539" ht="12.75" hidden="1" customHeight="1"/>
    <row r="540" ht="12.75" hidden="1" customHeight="1"/>
    <row r="541" ht="12.75" hidden="1" customHeight="1"/>
    <row r="542" ht="12.75" hidden="1" customHeight="1"/>
    <row r="543" ht="12.75" hidden="1" customHeight="1"/>
    <row r="544" ht="12.75" hidden="1" customHeight="1"/>
    <row r="545" ht="12.75" hidden="1" customHeight="1"/>
    <row r="546" ht="12.75" hidden="1" customHeight="1"/>
    <row r="547" ht="12.75" hidden="1" customHeight="1"/>
    <row r="548" ht="12.75" hidden="1" customHeight="1"/>
    <row r="549" ht="12.75" hidden="1" customHeight="1"/>
    <row r="550" ht="12.75" hidden="1" customHeight="1"/>
    <row r="551" ht="12.75" hidden="1" customHeight="1"/>
    <row r="552" ht="12.75" hidden="1" customHeight="1"/>
    <row r="553" ht="12.75" hidden="1" customHeight="1"/>
    <row r="554" ht="12.75" hidden="1" customHeight="1"/>
    <row r="555" ht="12.75" hidden="1" customHeight="1"/>
    <row r="556" ht="12.75" hidden="1" customHeight="1"/>
    <row r="557" ht="12.75" hidden="1" customHeight="1"/>
    <row r="558" ht="12.75" hidden="1" customHeight="1"/>
    <row r="559" ht="12.75" hidden="1" customHeight="1"/>
    <row r="560" ht="12.75" hidden="1" customHeight="1"/>
    <row r="561" ht="12.75" hidden="1" customHeight="1"/>
    <row r="562" ht="12.75" hidden="1" customHeight="1"/>
    <row r="563" ht="12.75" hidden="1" customHeight="1"/>
    <row r="564" ht="12.75" hidden="1" customHeight="1"/>
    <row r="565" ht="12.75" hidden="1" customHeight="1"/>
    <row r="566" ht="12.75" hidden="1" customHeight="1"/>
    <row r="567" ht="12.75" hidden="1" customHeight="1"/>
    <row r="568" ht="12.75" hidden="1" customHeight="1"/>
    <row r="569" ht="12.75" hidden="1" customHeight="1"/>
    <row r="570" ht="12.75" hidden="1" customHeight="1"/>
    <row r="571" ht="12.75" hidden="1" customHeight="1"/>
    <row r="572" ht="12.75" hidden="1" customHeight="1"/>
    <row r="573" ht="12.75" hidden="1" customHeight="1"/>
    <row r="574" ht="12.75" hidden="1" customHeight="1"/>
    <row r="575" ht="12.75" hidden="1" customHeight="1"/>
    <row r="576" ht="12.75" hidden="1" customHeight="1"/>
    <row r="577" ht="12.75" hidden="1" customHeight="1"/>
    <row r="578" ht="12.75" hidden="1" customHeight="1"/>
    <row r="579" ht="12.75" hidden="1" customHeight="1"/>
    <row r="580" ht="12.75" hidden="1" customHeight="1"/>
    <row r="581" ht="12.75" hidden="1" customHeight="1"/>
    <row r="582" ht="12.75" hidden="1" customHeight="1"/>
    <row r="583" ht="12.75" hidden="1" customHeight="1"/>
    <row r="584" ht="12.75" hidden="1" customHeight="1"/>
    <row r="585" ht="12.75" hidden="1" customHeight="1"/>
    <row r="586" ht="12.75" hidden="1" customHeight="1"/>
    <row r="587" ht="12.75" hidden="1" customHeight="1"/>
    <row r="588" ht="12.75" hidden="1" customHeight="1"/>
    <row r="589" ht="12.75" hidden="1" customHeight="1"/>
    <row r="590" ht="12.75" hidden="1" customHeight="1"/>
    <row r="591" ht="12.75" hidden="1" customHeight="1"/>
    <row r="592" ht="12.75" hidden="1" customHeight="1"/>
    <row r="593" ht="12.75" hidden="1" customHeight="1"/>
    <row r="594" ht="12.75" hidden="1" customHeight="1"/>
    <row r="595" ht="12.75" hidden="1" customHeight="1"/>
    <row r="596" ht="12.75" hidden="1" customHeight="1"/>
    <row r="597" ht="12.75" hidden="1" customHeight="1"/>
    <row r="598" ht="12.75" hidden="1" customHeight="1"/>
    <row r="599" ht="12.75" hidden="1" customHeight="1"/>
    <row r="600" ht="12.75" hidden="1" customHeight="1"/>
    <row r="601" ht="12.75" hidden="1" customHeight="1"/>
    <row r="602" ht="12.75" hidden="1" customHeight="1"/>
    <row r="603" ht="12.75" hidden="1" customHeight="1"/>
    <row r="604" ht="12.75" hidden="1" customHeight="1"/>
    <row r="605" ht="12.75" hidden="1" customHeight="1"/>
    <row r="606" ht="12.75" hidden="1" customHeight="1"/>
    <row r="607" ht="12.75" hidden="1" customHeight="1"/>
    <row r="608" ht="12.75" hidden="1" customHeight="1"/>
    <row r="609" ht="12.75" hidden="1" customHeight="1"/>
    <row r="610" ht="12.75" hidden="1" customHeight="1"/>
    <row r="611" ht="12.75" hidden="1" customHeight="1"/>
    <row r="612" ht="12.75" hidden="1" customHeight="1"/>
    <row r="613" ht="12.75" hidden="1" customHeight="1"/>
    <row r="614" ht="12.75" hidden="1" customHeight="1"/>
    <row r="615" ht="12.75" hidden="1" customHeight="1"/>
    <row r="616" ht="12.75" hidden="1" customHeight="1"/>
    <row r="617" ht="12.75" hidden="1" customHeight="1"/>
    <row r="618" ht="12.75" hidden="1" customHeight="1"/>
    <row r="619" ht="12.75" hidden="1" customHeight="1"/>
    <row r="620" ht="12.75" hidden="1" customHeight="1"/>
    <row r="621" ht="12.75" hidden="1" customHeight="1"/>
    <row r="622" ht="12.75" hidden="1" customHeight="1"/>
    <row r="623" ht="12.75" hidden="1" customHeight="1"/>
    <row r="624" ht="12.75" hidden="1" customHeight="1"/>
    <row r="625" ht="12.75" hidden="1" customHeight="1"/>
    <row r="626" ht="12.75" hidden="1" customHeight="1"/>
    <row r="627" ht="12.75" hidden="1" customHeight="1"/>
    <row r="628" ht="12.75" hidden="1" customHeight="1"/>
    <row r="629" ht="12.75" hidden="1" customHeight="1"/>
    <row r="630" ht="12.75" hidden="1" customHeight="1"/>
    <row r="631" ht="12.75" hidden="1" customHeight="1"/>
    <row r="632" ht="12.75" hidden="1" customHeight="1"/>
    <row r="633" ht="12.75" hidden="1" customHeight="1"/>
    <row r="634" ht="12.75" hidden="1" customHeight="1"/>
    <row r="635" ht="12.75" hidden="1" customHeight="1"/>
    <row r="636" ht="12.75" hidden="1" customHeight="1"/>
    <row r="637" ht="12.75" hidden="1" customHeight="1"/>
    <row r="638" ht="12.75" hidden="1" customHeight="1"/>
    <row r="639" ht="12.75" hidden="1" customHeight="1"/>
    <row r="640" ht="12.75" hidden="1" customHeight="1"/>
    <row r="641" ht="12.75" hidden="1" customHeight="1"/>
    <row r="642" ht="12.75" hidden="1" customHeight="1"/>
    <row r="643" ht="12.75" hidden="1" customHeight="1"/>
    <row r="644" ht="12.75" hidden="1" customHeight="1"/>
    <row r="645" ht="12.75" hidden="1" customHeight="1"/>
    <row r="646" ht="12.75" hidden="1" customHeight="1"/>
    <row r="647" ht="12.75" hidden="1" customHeight="1"/>
    <row r="648" ht="12.75" hidden="1" customHeight="1"/>
    <row r="649" ht="12.75" hidden="1" customHeight="1"/>
    <row r="650" ht="12.75" hidden="1" customHeight="1"/>
    <row r="651" ht="12.75" hidden="1" customHeight="1"/>
    <row r="652" ht="12.75" hidden="1" customHeight="1"/>
    <row r="653" ht="12.75" hidden="1" customHeight="1"/>
    <row r="654" ht="12.75" hidden="1" customHeight="1"/>
    <row r="655" ht="12.75" hidden="1" customHeight="1"/>
    <row r="656" ht="12.75" hidden="1" customHeight="1"/>
    <row r="657" ht="12.75" hidden="1" customHeight="1"/>
    <row r="658" ht="12.75" hidden="1" customHeight="1"/>
    <row r="659" ht="12.75" hidden="1" customHeight="1"/>
    <row r="660" ht="12.75" hidden="1" customHeight="1"/>
    <row r="661" ht="12.75" hidden="1" customHeight="1"/>
    <row r="662" ht="12.75" hidden="1" customHeight="1"/>
    <row r="663" ht="12.75" hidden="1" customHeight="1"/>
    <row r="664" ht="12.75" hidden="1" customHeight="1"/>
    <row r="665" ht="12.75" hidden="1" customHeight="1"/>
    <row r="666" ht="12.75" hidden="1" customHeight="1"/>
    <row r="667" ht="12.75" hidden="1" customHeight="1"/>
    <row r="668" ht="12.75" hidden="1" customHeight="1"/>
    <row r="669" ht="12.75" hidden="1" customHeight="1"/>
    <row r="670" ht="12.75" hidden="1" customHeight="1"/>
    <row r="671" ht="12.75" hidden="1" customHeight="1"/>
    <row r="672" ht="12.75" hidden="1" customHeight="1"/>
    <row r="673" ht="12.75" hidden="1" customHeight="1"/>
    <row r="674" ht="12.75" hidden="1" customHeight="1"/>
    <row r="675" ht="12.75" hidden="1" customHeight="1"/>
    <row r="676" ht="12.75" hidden="1" customHeight="1"/>
    <row r="677" ht="12.75" hidden="1" customHeight="1"/>
    <row r="678" ht="12.75" hidden="1" customHeight="1"/>
    <row r="679" ht="12.75" hidden="1" customHeight="1"/>
    <row r="680" ht="12.75" hidden="1" customHeight="1"/>
    <row r="681" ht="12.75" hidden="1" customHeight="1"/>
    <row r="682" ht="12.75" hidden="1" customHeight="1"/>
    <row r="683" ht="12.75" hidden="1" customHeight="1"/>
    <row r="684" ht="12.75" hidden="1" customHeight="1"/>
    <row r="685" ht="12.75" hidden="1" customHeight="1"/>
    <row r="686" ht="12.75" hidden="1" customHeight="1"/>
    <row r="687" ht="12.75" hidden="1" customHeight="1"/>
    <row r="688" ht="12.75" hidden="1" customHeight="1"/>
    <row r="689" ht="12.75" hidden="1" customHeight="1"/>
    <row r="690" ht="12.75" hidden="1" customHeight="1"/>
    <row r="691" ht="12.75" hidden="1" customHeight="1"/>
    <row r="692" ht="12.75" hidden="1" customHeight="1"/>
    <row r="693" ht="12.75" hidden="1" customHeight="1"/>
    <row r="694" ht="12.75" hidden="1" customHeight="1"/>
    <row r="695" ht="12.75" hidden="1" customHeight="1"/>
    <row r="696" ht="12.75" hidden="1" customHeight="1"/>
    <row r="697" ht="12.75" hidden="1" customHeight="1"/>
    <row r="698" ht="12.75" hidden="1" customHeight="1"/>
    <row r="699" ht="12.75" hidden="1" customHeight="1"/>
    <row r="700" ht="12.75" hidden="1" customHeight="1"/>
    <row r="701" ht="12.75" hidden="1" customHeight="1"/>
    <row r="702" ht="12.75" hidden="1" customHeight="1"/>
    <row r="703" ht="12.75" hidden="1" customHeight="1"/>
    <row r="704" ht="12.75" hidden="1" customHeight="1"/>
    <row r="705" ht="12.75" hidden="1" customHeight="1"/>
    <row r="706" ht="12.75" hidden="1" customHeight="1"/>
    <row r="707" ht="12.75" hidden="1" customHeight="1"/>
    <row r="708" ht="12.75" hidden="1" customHeight="1"/>
    <row r="709" ht="12.75" hidden="1" customHeight="1"/>
    <row r="710" ht="12.75" hidden="1" customHeight="1"/>
    <row r="711" ht="12.75" hidden="1" customHeight="1"/>
    <row r="712" ht="12.75" hidden="1" customHeight="1"/>
    <row r="713" ht="12.75" hidden="1" customHeight="1"/>
    <row r="714" ht="12.75" hidden="1" customHeight="1"/>
    <row r="715" ht="12.75" hidden="1" customHeight="1"/>
    <row r="716" ht="12.75" hidden="1" customHeight="1"/>
    <row r="717" ht="12.75" hidden="1" customHeight="1"/>
    <row r="718" ht="12.75" hidden="1" customHeight="1"/>
    <row r="719" ht="12.75" hidden="1" customHeight="1"/>
    <row r="720" ht="12.75" hidden="1" customHeight="1"/>
    <row r="721" ht="12.75" hidden="1" customHeight="1"/>
    <row r="722" ht="12.75" hidden="1" customHeight="1"/>
    <row r="723" ht="12.75" hidden="1" customHeight="1"/>
    <row r="724" ht="12.75" hidden="1" customHeight="1"/>
    <row r="725" ht="12.75" hidden="1" customHeight="1"/>
    <row r="726" ht="12.75" hidden="1" customHeight="1"/>
    <row r="727" ht="12.75" hidden="1" customHeight="1"/>
    <row r="728" ht="12.75" hidden="1" customHeight="1"/>
    <row r="729" ht="12.75" hidden="1" customHeight="1"/>
    <row r="730" ht="12.75" hidden="1" customHeight="1"/>
    <row r="731" ht="12.75" hidden="1" customHeight="1"/>
    <row r="732" ht="12.75" hidden="1" customHeight="1"/>
    <row r="733" ht="12.75" hidden="1" customHeight="1"/>
    <row r="734" ht="12.75" hidden="1" customHeight="1"/>
    <row r="735" ht="12.75" hidden="1" customHeight="1"/>
    <row r="736" ht="12.75" hidden="1" customHeight="1"/>
    <row r="737" ht="12.75" hidden="1" customHeight="1"/>
    <row r="738" ht="12.75" hidden="1" customHeight="1"/>
    <row r="739" ht="12.75" hidden="1" customHeight="1"/>
    <row r="740" ht="12.75" hidden="1" customHeight="1"/>
    <row r="741" ht="12.75" hidden="1" customHeight="1"/>
    <row r="742" ht="12.75" hidden="1" customHeight="1"/>
    <row r="743" ht="12.75" hidden="1" customHeight="1"/>
    <row r="744" ht="12.75" hidden="1" customHeight="1"/>
    <row r="745" ht="12.75" hidden="1" customHeight="1"/>
    <row r="746" ht="12.75" hidden="1" customHeight="1"/>
    <row r="747" ht="12.75" hidden="1" customHeight="1"/>
    <row r="748" ht="12.75" hidden="1" customHeight="1"/>
    <row r="749" ht="12.75" hidden="1" customHeight="1"/>
    <row r="750" ht="12.75" hidden="1" customHeight="1"/>
    <row r="751" ht="12.75" hidden="1" customHeight="1"/>
    <row r="752" ht="12.75" hidden="1" customHeight="1"/>
    <row r="753" ht="12.75" hidden="1" customHeight="1"/>
    <row r="754" ht="12.75" hidden="1" customHeight="1"/>
    <row r="755" ht="12.75" hidden="1" customHeight="1"/>
    <row r="756" ht="12.75" hidden="1" customHeight="1"/>
    <row r="757" ht="12.75" hidden="1" customHeight="1"/>
    <row r="758" ht="12.75" hidden="1" customHeight="1"/>
    <row r="759" ht="12.75" hidden="1" customHeight="1"/>
    <row r="760" ht="12.75" hidden="1" customHeight="1"/>
    <row r="761" ht="12.75" hidden="1" customHeight="1"/>
    <row r="762" ht="12.75" hidden="1" customHeight="1"/>
    <row r="763" ht="12.75" hidden="1" customHeight="1"/>
    <row r="764" ht="12.75" hidden="1" customHeight="1"/>
    <row r="765" ht="12.75" hidden="1" customHeight="1"/>
    <row r="766" ht="12.75" hidden="1" customHeight="1"/>
    <row r="767" ht="12.75" hidden="1" customHeight="1"/>
    <row r="768" ht="12.75" hidden="1" customHeight="1"/>
    <row r="769" ht="12.75" hidden="1" customHeight="1"/>
    <row r="770" ht="12.75" hidden="1" customHeight="1"/>
    <row r="771" ht="12.75" hidden="1" customHeight="1"/>
    <row r="772" ht="12.75" hidden="1" customHeight="1"/>
    <row r="773" ht="12.75" hidden="1" customHeight="1"/>
    <row r="774" ht="12.75" hidden="1" customHeight="1"/>
    <row r="775" ht="12.75" hidden="1" customHeight="1"/>
    <row r="776" ht="12.75" hidden="1" customHeight="1"/>
    <row r="777" ht="12.75" hidden="1" customHeight="1"/>
    <row r="778" ht="12.75" hidden="1" customHeight="1"/>
    <row r="779" ht="12.75" hidden="1" customHeight="1"/>
    <row r="780" ht="12.75" hidden="1" customHeight="1"/>
    <row r="781" ht="12.75" hidden="1" customHeight="1"/>
    <row r="782" ht="12.75" hidden="1" customHeight="1"/>
    <row r="783" ht="12.75" hidden="1" customHeight="1"/>
    <row r="784" ht="12.75" hidden="1" customHeight="1"/>
    <row r="785" ht="12.75" hidden="1" customHeight="1"/>
    <row r="786" ht="12.75" hidden="1" customHeight="1"/>
    <row r="787" ht="12.75" hidden="1" customHeight="1"/>
    <row r="788" ht="12.75" hidden="1" customHeight="1"/>
    <row r="789" ht="12.75" hidden="1" customHeight="1"/>
    <row r="790" ht="12.75" hidden="1" customHeight="1"/>
    <row r="791" ht="12.75" hidden="1" customHeight="1"/>
    <row r="792" ht="12.75" hidden="1" customHeight="1"/>
    <row r="793" ht="12.75" hidden="1" customHeight="1"/>
    <row r="794" ht="12.75" hidden="1" customHeight="1"/>
    <row r="795" ht="12.75" hidden="1" customHeight="1"/>
    <row r="796" ht="12.75" hidden="1" customHeight="1"/>
    <row r="797" ht="12.75" hidden="1" customHeight="1"/>
    <row r="798" ht="12.75" hidden="1" customHeight="1"/>
    <row r="799" ht="12.75" hidden="1" customHeight="1"/>
    <row r="800" ht="12.75" hidden="1" customHeight="1"/>
    <row r="801" ht="12.75" hidden="1" customHeight="1"/>
    <row r="802" ht="12.75" hidden="1" customHeight="1"/>
    <row r="803" ht="12.75" hidden="1" customHeight="1"/>
    <row r="804" ht="12.75" hidden="1" customHeight="1"/>
    <row r="805" ht="12.75" hidden="1" customHeight="1"/>
    <row r="806" ht="12.75" hidden="1" customHeight="1"/>
    <row r="807" ht="12.75" hidden="1" customHeight="1"/>
    <row r="808" ht="12.75" hidden="1" customHeight="1"/>
    <row r="809" ht="12.75" hidden="1" customHeight="1"/>
    <row r="810" ht="12.75" hidden="1" customHeight="1"/>
    <row r="811" ht="12.75" hidden="1" customHeight="1"/>
    <row r="812" ht="12.75" hidden="1" customHeight="1"/>
    <row r="813" ht="12.75" hidden="1" customHeight="1"/>
    <row r="814" ht="12.75" hidden="1" customHeight="1"/>
    <row r="815" ht="12.75" hidden="1" customHeight="1"/>
    <row r="816" ht="12.75" hidden="1" customHeight="1"/>
    <row r="817" ht="12.75" hidden="1" customHeight="1"/>
    <row r="818" ht="12.75" hidden="1" customHeight="1"/>
    <row r="819" ht="12.75" hidden="1" customHeight="1"/>
    <row r="820" ht="12.75" hidden="1" customHeight="1"/>
    <row r="821" ht="12.75" hidden="1" customHeight="1"/>
    <row r="822" ht="12.75" hidden="1" customHeight="1"/>
    <row r="823" ht="12.75" hidden="1" customHeight="1"/>
    <row r="824" ht="12.75" hidden="1" customHeight="1"/>
    <row r="825" ht="12.75" hidden="1" customHeight="1"/>
    <row r="826" ht="12.75" hidden="1" customHeight="1"/>
    <row r="827" ht="12.75" hidden="1" customHeight="1"/>
    <row r="828" ht="12.75" hidden="1" customHeight="1"/>
    <row r="829" ht="12.75" hidden="1" customHeight="1"/>
    <row r="830" ht="12.75" hidden="1" customHeight="1"/>
    <row r="831" ht="12.75" hidden="1" customHeight="1"/>
    <row r="832" ht="12.75" hidden="1" customHeight="1"/>
    <row r="833" ht="12.75" hidden="1" customHeight="1"/>
    <row r="834" ht="12.75" hidden="1" customHeight="1"/>
    <row r="835" ht="12.75" hidden="1" customHeight="1"/>
    <row r="836" ht="12.75" hidden="1" customHeight="1"/>
    <row r="837" ht="12.75" hidden="1" customHeight="1"/>
    <row r="838" ht="12.75" hidden="1" customHeight="1"/>
    <row r="839" ht="12.75" hidden="1" customHeight="1"/>
    <row r="840" ht="12.75" hidden="1" customHeight="1"/>
    <row r="841" ht="12.75" hidden="1" customHeight="1"/>
    <row r="842" ht="12.75" hidden="1" customHeight="1"/>
    <row r="843" ht="12.75" hidden="1" customHeight="1"/>
    <row r="844" ht="12.75" hidden="1" customHeight="1"/>
    <row r="845" ht="12.75" hidden="1" customHeight="1"/>
    <row r="846" ht="12.75" hidden="1" customHeight="1"/>
    <row r="847" ht="12.75" hidden="1" customHeight="1"/>
    <row r="848" ht="12.75" hidden="1" customHeight="1"/>
    <row r="849" ht="12.75" hidden="1" customHeight="1"/>
    <row r="850" ht="12.75" hidden="1" customHeight="1"/>
    <row r="851" ht="12.75" hidden="1" customHeight="1"/>
    <row r="852" ht="12.75" hidden="1" customHeight="1"/>
    <row r="853" ht="12.75" hidden="1" customHeight="1"/>
    <row r="854" ht="12.75" hidden="1" customHeight="1"/>
    <row r="855" ht="12.75" hidden="1" customHeight="1"/>
    <row r="856" ht="12.75" hidden="1" customHeight="1"/>
    <row r="857" ht="12.75" hidden="1" customHeight="1"/>
    <row r="858" ht="12.75" hidden="1" customHeight="1"/>
    <row r="859" ht="12.75" hidden="1" customHeight="1"/>
    <row r="860" ht="12.75" hidden="1" customHeight="1"/>
    <row r="861" ht="12.75" hidden="1" customHeight="1"/>
    <row r="862" ht="12.75" hidden="1" customHeight="1"/>
    <row r="863" ht="12.75" hidden="1" customHeight="1"/>
    <row r="864" ht="12.75" hidden="1" customHeight="1"/>
    <row r="865" ht="12.75" hidden="1" customHeight="1"/>
    <row r="866" ht="12.75" hidden="1" customHeight="1"/>
    <row r="867" ht="12.75" hidden="1" customHeight="1"/>
    <row r="868" ht="12.75" hidden="1" customHeight="1"/>
    <row r="869" ht="12.75" hidden="1" customHeight="1"/>
    <row r="870" ht="12.75" hidden="1" customHeight="1"/>
    <row r="871" ht="12.75" hidden="1" customHeight="1"/>
    <row r="872" ht="12.75" hidden="1" customHeight="1"/>
    <row r="873" ht="12.75" hidden="1" customHeight="1"/>
    <row r="874" ht="12.75" hidden="1" customHeight="1"/>
    <row r="875" ht="12.75" hidden="1" customHeight="1"/>
    <row r="876" ht="12.75" hidden="1" customHeight="1"/>
    <row r="877" ht="12.75" hidden="1" customHeight="1"/>
    <row r="878" ht="12.75" hidden="1" customHeight="1"/>
    <row r="879" ht="12.75" hidden="1" customHeight="1"/>
    <row r="880" ht="12.75" hidden="1" customHeight="1"/>
    <row r="881" ht="12.75" hidden="1" customHeight="1"/>
    <row r="882" ht="12.75" hidden="1" customHeight="1"/>
    <row r="883" ht="12.75" hidden="1" customHeight="1"/>
    <row r="884" ht="12.75" hidden="1" customHeight="1"/>
    <row r="885" ht="12.75" hidden="1" customHeight="1"/>
    <row r="886" ht="12.75" hidden="1" customHeight="1"/>
    <row r="887" ht="12.75" hidden="1" customHeight="1"/>
    <row r="888" ht="12.75" hidden="1" customHeight="1"/>
    <row r="889" ht="12.75" hidden="1" customHeight="1"/>
    <row r="890" ht="12.75" hidden="1" customHeight="1"/>
    <row r="891" ht="12.75" hidden="1" customHeight="1"/>
    <row r="892" ht="12.75" hidden="1" customHeight="1"/>
    <row r="893" ht="12.75" hidden="1" customHeight="1"/>
    <row r="894" ht="12.75" hidden="1" customHeight="1"/>
    <row r="895" ht="12.75" hidden="1" customHeight="1"/>
    <row r="896" ht="12.75" hidden="1" customHeight="1"/>
    <row r="897" ht="12.75" hidden="1" customHeight="1"/>
    <row r="898" ht="12.75" hidden="1" customHeight="1"/>
    <row r="899" ht="12.75" hidden="1" customHeight="1"/>
    <row r="900" ht="12.75" hidden="1" customHeight="1"/>
    <row r="901" ht="12.75" hidden="1" customHeight="1"/>
    <row r="902" ht="12.75" hidden="1" customHeight="1"/>
    <row r="903" ht="12.75" hidden="1" customHeight="1"/>
    <row r="904" ht="12.75" hidden="1" customHeight="1"/>
    <row r="905" ht="12.75" hidden="1" customHeight="1"/>
    <row r="906" ht="12.75" hidden="1" customHeight="1"/>
    <row r="907" ht="12.75" hidden="1" customHeight="1"/>
    <row r="908" ht="12.75" hidden="1" customHeight="1"/>
    <row r="909" ht="12.75" hidden="1" customHeight="1"/>
    <row r="910" ht="12.75" hidden="1" customHeight="1"/>
    <row r="911" ht="12.75" hidden="1" customHeight="1"/>
    <row r="912" ht="12.75" hidden="1" customHeight="1"/>
    <row r="913" ht="12.75" hidden="1" customHeight="1"/>
    <row r="914" ht="12.75" hidden="1" customHeight="1"/>
    <row r="915" ht="12.75" hidden="1" customHeight="1"/>
    <row r="916" ht="12.75" hidden="1" customHeight="1"/>
    <row r="917" ht="12.75" hidden="1" customHeight="1"/>
    <row r="918" ht="12.75" hidden="1" customHeight="1"/>
    <row r="919" ht="12.75" hidden="1" customHeight="1"/>
    <row r="920" ht="12.75" hidden="1" customHeight="1"/>
    <row r="921" ht="12.75" hidden="1" customHeight="1"/>
    <row r="922" ht="12.75" hidden="1" customHeight="1"/>
    <row r="923" ht="12.75" hidden="1" customHeight="1"/>
    <row r="924" ht="12.75" hidden="1" customHeight="1"/>
    <row r="925" ht="12.75" hidden="1" customHeight="1"/>
    <row r="926" ht="12.75" hidden="1" customHeight="1"/>
    <row r="927" ht="12.75" hidden="1" customHeight="1"/>
    <row r="928" ht="12.75" hidden="1" customHeight="1"/>
    <row r="929" ht="12.75" hidden="1" customHeight="1"/>
    <row r="930" ht="12.75" hidden="1" customHeight="1"/>
    <row r="931" ht="12.75" hidden="1" customHeight="1"/>
    <row r="932" ht="12.75" hidden="1" customHeight="1"/>
    <row r="933" ht="12.75" hidden="1" customHeight="1"/>
    <row r="934" ht="12.75" hidden="1" customHeight="1"/>
    <row r="935" ht="12.75" hidden="1" customHeight="1"/>
    <row r="936" ht="12.75" hidden="1" customHeight="1"/>
    <row r="937" ht="12.75" hidden="1" customHeight="1"/>
    <row r="938" ht="12.75" hidden="1" customHeight="1"/>
    <row r="939" ht="12.75" hidden="1" customHeight="1"/>
    <row r="940" ht="12.75" hidden="1" customHeight="1"/>
    <row r="941" ht="12.75" hidden="1" customHeight="1"/>
    <row r="942" ht="12.75" hidden="1" customHeight="1"/>
    <row r="943" ht="12.75" hidden="1" customHeight="1"/>
    <row r="944" ht="12.75" hidden="1" customHeight="1"/>
    <row r="945" ht="12.75" hidden="1" customHeight="1"/>
    <row r="946" ht="12.75" hidden="1" customHeight="1"/>
    <row r="947" ht="12.75" hidden="1" customHeight="1"/>
    <row r="948" ht="12.75" hidden="1" customHeight="1"/>
    <row r="949" ht="12.75" hidden="1" customHeight="1"/>
    <row r="950" ht="12.75" hidden="1" customHeight="1"/>
    <row r="951" ht="12.75" hidden="1" customHeight="1"/>
    <row r="952" ht="12.75" hidden="1" customHeight="1"/>
    <row r="953" ht="12.75" hidden="1" customHeight="1"/>
    <row r="954" ht="12.75" hidden="1" customHeight="1"/>
    <row r="955" ht="12.75" hidden="1" customHeight="1"/>
    <row r="956" ht="12.75" hidden="1" customHeight="1"/>
    <row r="957" ht="12.75" hidden="1" customHeight="1"/>
    <row r="958" ht="12.75" hidden="1" customHeight="1"/>
    <row r="959" ht="12.75" hidden="1" customHeight="1"/>
    <row r="960" ht="12.75" hidden="1" customHeight="1"/>
    <row r="961" ht="12.75" hidden="1" customHeight="1"/>
    <row r="962" ht="12.75" hidden="1" customHeight="1"/>
    <row r="963" ht="12.75" hidden="1" customHeight="1"/>
    <row r="964" ht="12.75" hidden="1" customHeight="1"/>
    <row r="965" ht="12.75" hidden="1" customHeight="1"/>
    <row r="966" ht="12.75" hidden="1" customHeight="1"/>
    <row r="967" ht="12.75" hidden="1" customHeight="1"/>
    <row r="968" ht="12.75" hidden="1" customHeight="1"/>
    <row r="969" ht="12.75" hidden="1" customHeight="1"/>
    <row r="970" ht="12.75" hidden="1" customHeight="1"/>
    <row r="971" ht="12.75" hidden="1" customHeight="1"/>
    <row r="972" ht="12.75" hidden="1" customHeight="1"/>
    <row r="973" ht="12.75" hidden="1" customHeight="1"/>
    <row r="974" ht="12.75" hidden="1" customHeight="1"/>
    <row r="975" ht="12.75" hidden="1" customHeight="1"/>
    <row r="976" ht="12.75" hidden="1" customHeight="1"/>
    <row r="977" ht="12.75" hidden="1" customHeight="1"/>
    <row r="978" ht="12.75" hidden="1" customHeight="1"/>
    <row r="979" ht="12.75" hidden="1" customHeight="1"/>
    <row r="980" ht="12.75" hidden="1" customHeight="1"/>
    <row r="981" ht="12.75" hidden="1" customHeight="1"/>
    <row r="982" ht="12.75" hidden="1" customHeight="1"/>
    <row r="983" ht="12.75" hidden="1" customHeight="1"/>
    <row r="984" ht="12.75" hidden="1" customHeight="1"/>
    <row r="985" ht="12.75" hidden="1" customHeight="1"/>
    <row r="986" ht="12.75" hidden="1" customHeight="1"/>
    <row r="987" ht="12.75" hidden="1" customHeight="1"/>
    <row r="988" ht="12.75" hidden="1" customHeight="1"/>
    <row r="989" ht="12.75" hidden="1" customHeight="1"/>
    <row r="990" ht="12.75" hidden="1" customHeight="1"/>
    <row r="991" ht="12.75" hidden="1" customHeight="1"/>
    <row r="992" ht="12.75" hidden="1" customHeight="1"/>
    <row r="993" ht="12.75" hidden="1" customHeight="1"/>
    <row r="994" ht="12.75" hidden="1" customHeight="1"/>
    <row r="995" ht="12.75" hidden="1" customHeight="1"/>
    <row r="996" ht="12.75" hidden="1" customHeight="1"/>
    <row r="997" ht="12.75" hidden="1" customHeight="1"/>
    <row r="998" ht="12.75" hidden="1" customHeight="1"/>
    <row r="999" ht="12.75" hidden="1" customHeight="1"/>
    <row r="1000" ht="12.75" hidden="1" customHeight="1"/>
    <row r="1001" ht="12.75" hidden="1" customHeight="1"/>
    <row r="1002" ht="12.75" hidden="1" customHeight="1"/>
    <row r="1003" ht="12.75" hidden="1" customHeight="1"/>
    <row r="1004" ht="12.75" hidden="1" customHeight="1"/>
    <row r="1005" ht="12.75" hidden="1" customHeight="1"/>
    <row r="1006" ht="12.75" hidden="1" customHeight="1"/>
    <row r="1007" ht="12.75" hidden="1" customHeight="1"/>
    <row r="1008" ht="12.75" hidden="1" customHeight="1"/>
    <row r="1009" ht="12.75" hidden="1" customHeight="1"/>
    <row r="1010" ht="12.75" hidden="1" customHeight="1"/>
    <row r="1011" ht="12.75" hidden="1" customHeight="1"/>
    <row r="1012" ht="12.75" hidden="1" customHeight="1"/>
    <row r="1013" ht="12.75" hidden="1" customHeight="1"/>
    <row r="1014" ht="12.75" hidden="1" customHeight="1"/>
    <row r="1015" ht="12.75" hidden="1" customHeight="1"/>
    <row r="1016" ht="12.75" hidden="1" customHeight="1"/>
    <row r="1017" ht="12.75" hidden="1" customHeight="1"/>
    <row r="1018" ht="12.75" hidden="1" customHeight="1"/>
  </sheetData>
  <sheetProtection algorithmName="SHA-512" hashValue="mFvOJ4eGzKAxuznDdDMLUs0QNRzmTc9IVS5OcIoCM/zd3EL71x7F+LegNDWL7wzug4UZdVvPaKC5RW9QIwhoFg==" saltValue="iIpA159Q1IJ9q3qdbL1jNw==" spinCount="100000" sheet="1" objects="1" scenarios="1"/>
  <mergeCells count="4">
    <mergeCell ref="B1:E1"/>
    <mergeCell ref="F5:H5"/>
    <mergeCell ref="K1:M2"/>
    <mergeCell ref="B3:E3"/>
  </mergeCells>
  <conditionalFormatting sqref="K5:K6 I5:J7 L5:M7">
    <cfRule type="containsErrors" dxfId="16" priority="4" stopIfTrue="1">
      <formula>ISERROR(I5)</formula>
    </cfRule>
  </conditionalFormatting>
  <conditionalFormatting sqref="K1 I1:I4 K4 J2:J4 F1:H1">
    <cfRule type="containsErrors" dxfId="15" priority="1" stopIfTrue="1">
      <formula>ISERROR(F1)</formula>
    </cfRule>
  </conditionalFormatting>
  <pageMargins left="0.75" right="0.75" top="1" bottom="1" header="0.5" footer="0.5"/>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33"/>
  <sheetViews>
    <sheetView showZeros="0" topLeftCell="B1" zoomScaleNormal="100" workbookViewId="0">
      <pane ySplit="6" topLeftCell="A7" activePane="bottomLeft" state="frozen"/>
      <selection pane="bottomLeft" activeCell="D8" sqref="D8"/>
      <selection activeCell="C34" sqref="C34"/>
    </sheetView>
  </sheetViews>
  <sheetFormatPr defaultColWidth="0" defaultRowHeight="12.75" customHeight="1" zeroHeight="1"/>
  <cols>
    <col min="1" max="1" width="10.85546875" style="13" hidden="1" customWidth="1"/>
    <col min="2" max="2" width="12.28515625" style="28" customWidth="1"/>
    <col min="3" max="3" width="15.85546875" style="13" bestFit="1" customWidth="1"/>
    <col min="4" max="4" width="10.42578125" style="47" customWidth="1"/>
    <col min="5" max="5" width="10" style="13" hidden="1" customWidth="1"/>
    <col min="6" max="6" width="16.85546875" style="13" customWidth="1"/>
    <col min="7" max="7" width="16" style="13" hidden="1" customWidth="1"/>
    <col min="8" max="10" width="10.85546875" style="13" customWidth="1"/>
    <col min="11" max="11" width="59.42578125" style="13" customWidth="1"/>
    <col min="12" max="24" width="0" style="13" hidden="1" customWidth="1"/>
    <col min="25" max="255" width="10.85546875" style="13" hidden="1" customWidth="1"/>
    <col min="256" max="256" width="7.42578125" style="13" hidden="1" customWidth="1"/>
    <col min="257" max="16384" width="10.85546875" style="13" hidden="1"/>
  </cols>
  <sheetData>
    <row r="1" spans="1:11" ht="36" customHeight="1">
      <c r="A1" s="12"/>
      <c r="B1" s="60" t="s">
        <v>0</v>
      </c>
      <c r="C1" s="60"/>
      <c r="D1" s="60"/>
      <c r="E1" s="60"/>
      <c r="F1" s="14"/>
      <c r="G1" s="14"/>
      <c r="H1" s="14"/>
      <c r="I1" s="14"/>
      <c r="J1" s="14"/>
      <c r="K1" s="62"/>
    </row>
    <row r="2" spans="1:11">
      <c r="A2" s="12"/>
      <c r="B2" s="15"/>
      <c r="C2" s="16"/>
      <c r="D2" s="16"/>
      <c r="E2" s="16"/>
      <c r="F2" s="16"/>
      <c r="G2" s="16"/>
      <c r="H2" s="16"/>
      <c r="I2" s="17"/>
      <c r="J2" s="17"/>
      <c r="K2" s="62"/>
    </row>
    <row r="3" spans="1:11">
      <c r="A3" s="12"/>
      <c r="B3" s="63" t="s">
        <v>1</v>
      </c>
      <c r="C3" s="64"/>
      <c r="D3" s="64"/>
      <c r="E3" s="64"/>
      <c r="F3" s="59"/>
      <c r="G3" s="59"/>
      <c r="H3" s="59"/>
      <c r="I3" s="17"/>
      <c r="J3" s="17"/>
      <c r="K3" s="18"/>
    </row>
    <row r="4" spans="1:11">
      <c r="A4" s="12"/>
      <c r="B4" s="59" t="s">
        <v>2</v>
      </c>
      <c r="C4" s="16"/>
      <c r="D4" s="16"/>
      <c r="E4" s="16"/>
      <c r="F4" s="16"/>
      <c r="G4" s="16"/>
      <c r="H4" s="16"/>
      <c r="I4" s="17"/>
      <c r="J4" s="17"/>
      <c r="K4" s="5"/>
    </row>
    <row r="5" spans="1:11" ht="12.75" customHeight="1">
      <c r="B5" s="58"/>
      <c r="C5" s="58"/>
      <c r="D5" s="65" t="s">
        <v>11</v>
      </c>
      <c r="E5" s="66"/>
      <c r="F5" s="66"/>
      <c r="G5" s="67"/>
      <c r="H5" s="30"/>
      <c r="I5" s="17"/>
      <c r="J5" s="20"/>
      <c r="K5" s="17"/>
    </row>
    <row r="6" spans="1:11" ht="25.5">
      <c r="B6" s="32" t="s">
        <v>4</v>
      </c>
      <c r="C6" s="33" t="s">
        <v>5</v>
      </c>
      <c r="D6" s="34" t="s">
        <v>12</v>
      </c>
      <c r="E6" s="51" t="s">
        <v>12</v>
      </c>
      <c r="F6" s="51" t="s">
        <v>13</v>
      </c>
      <c r="G6" s="51" t="s">
        <v>14</v>
      </c>
      <c r="H6" s="14"/>
      <c r="I6" s="17"/>
      <c r="J6" s="20"/>
      <c r="K6" s="17"/>
    </row>
    <row r="7" spans="1:11">
      <c r="B7" s="35">
        <v>43835</v>
      </c>
      <c r="C7" s="36">
        <v>1</v>
      </c>
      <c r="D7" s="1">
        <f>IF(E7="",NA(),E7)</f>
        <v>128.22999999999999</v>
      </c>
      <c r="E7" s="1">
        <f>VLOOKUP(B7,Dagoverzicht!$B$7:$I$375,6)</f>
        <v>128.22999999999999</v>
      </c>
      <c r="F7" s="1">
        <f>IF(G7="",NA(),G7)</f>
        <v>128.22999999999999</v>
      </c>
      <c r="G7" s="1">
        <f>VLOOKUP(B7,Dagoverzicht!$B$7:$H$372,7)</f>
        <v>128.22999999999999</v>
      </c>
      <c r="H7" s="14"/>
      <c r="I7" s="17"/>
      <c r="J7" s="20"/>
      <c r="K7" s="17"/>
    </row>
    <row r="8" spans="1:11">
      <c r="B8" s="35">
        <v>43842</v>
      </c>
      <c r="C8" s="36">
        <v>2</v>
      </c>
      <c r="D8" s="1">
        <f>IF(E8="",NA(),E8)</f>
        <v>127.80571428571427</v>
      </c>
      <c r="E8" s="1">
        <f>VLOOKUP(B8,Dagoverzicht!$B$7:$I$375,6)</f>
        <v>127.80571428571427</v>
      </c>
      <c r="F8" s="1">
        <f>IF(G8="",NA(),G8)</f>
        <v>127.9825</v>
      </c>
      <c r="G8" s="1">
        <f>VLOOKUP(B8,Dagoverzicht!$B$7:$H$372,7)</f>
        <v>127.9825</v>
      </c>
      <c r="H8" s="37"/>
      <c r="I8" s="17"/>
      <c r="J8" s="17"/>
      <c r="K8" s="17"/>
    </row>
    <row r="9" spans="1:11" ht="12.75" customHeight="1">
      <c r="B9" s="35">
        <v>43849</v>
      </c>
      <c r="C9" s="36">
        <v>3</v>
      </c>
      <c r="D9" s="1">
        <f>IF(E9="",NA(),E9)</f>
        <v>125.68000000000002</v>
      </c>
      <c r="E9" s="1">
        <f>VLOOKUP(B9,Dagoverzicht!$B$7:$I$375,6)</f>
        <v>125.68000000000002</v>
      </c>
      <c r="F9" s="1">
        <f>IF(G9="",NA(),G9)</f>
        <v>127.1342105263158</v>
      </c>
      <c r="G9" s="1">
        <f>VLOOKUP(B9,Dagoverzicht!$B$7:$H$372,7)</f>
        <v>127.1342105263158</v>
      </c>
      <c r="H9" s="37"/>
      <c r="I9" s="17"/>
      <c r="J9" s="17"/>
      <c r="K9" s="17"/>
    </row>
    <row r="10" spans="1:11">
      <c r="B10" s="35">
        <v>43856</v>
      </c>
      <c r="C10" s="36">
        <v>4</v>
      </c>
      <c r="D10" s="1">
        <f>IF(E10="",NA(),E10)</f>
        <v>123.90857142857143</v>
      </c>
      <c r="E10" s="1">
        <f>VLOOKUP(B10,Dagoverzicht!$B$7:$I$375,6)</f>
        <v>123.90857142857143</v>
      </c>
      <c r="F10" s="1">
        <f t="shared" ref="F10:F59" si="0">IF(G10="",NA(),G10)</f>
        <v>126.26576923076928</v>
      </c>
      <c r="G10" s="1">
        <f>VLOOKUP(B10,Dagoverzicht!$B$7:$H$372,7)</f>
        <v>126.26576923076928</v>
      </c>
      <c r="H10" s="14"/>
      <c r="I10" s="17"/>
      <c r="J10" s="17"/>
      <c r="K10" s="17"/>
    </row>
    <row r="11" spans="1:11">
      <c r="B11" s="35">
        <v>43863</v>
      </c>
      <c r="C11" s="36">
        <v>5</v>
      </c>
      <c r="D11" s="1">
        <f t="shared" ref="D11:D58" si="1">IF(E11="",NA(),E11)</f>
        <v>121.78285714285714</v>
      </c>
      <c r="E11" s="1">
        <f>VLOOKUP(B11,Dagoverzicht!$B$7:$I$375,6)</f>
        <v>121.78285714285714</v>
      </c>
      <c r="F11" s="1">
        <f t="shared" si="0"/>
        <v>125.31484848484855</v>
      </c>
      <c r="G11" s="1">
        <f>VLOOKUP(B11,Dagoverzicht!$B$7:$H$371,7)</f>
        <v>125.31484848484855</v>
      </c>
      <c r="H11" s="14"/>
      <c r="I11" s="17"/>
      <c r="J11" s="17"/>
      <c r="K11" s="17"/>
    </row>
    <row r="12" spans="1:11">
      <c r="B12" s="35">
        <v>43870</v>
      </c>
      <c r="C12" s="36">
        <v>6</v>
      </c>
      <c r="D12" s="1">
        <f t="shared" si="1"/>
        <v>120.36714285714285</v>
      </c>
      <c r="E12" s="1">
        <f>VLOOKUP(B12,Dagoverzicht!$B$7:$I$375,6)</f>
        <v>120.36714285714285</v>
      </c>
      <c r="F12" s="1">
        <f t="shared" si="0"/>
        <v>124.44900000000007</v>
      </c>
      <c r="G12" s="1">
        <f>VLOOKUP(B12,Dagoverzicht!$B$7:$H$371,7)</f>
        <v>124.44900000000007</v>
      </c>
      <c r="H12" s="14"/>
      <c r="I12" s="17"/>
      <c r="J12" s="17"/>
      <c r="K12" s="17"/>
    </row>
    <row r="13" spans="1:11">
      <c r="B13" s="35">
        <v>43877</v>
      </c>
      <c r="C13" s="36">
        <v>7</v>
      </c>
      <c r="D13" s="1">
        <f t="shared" si="1"/>
        <v>120.01571428571431</v>
      </c>
      <c r="E13" s="1">
        <f>VLOOKUP(B13,Dagoverzicht!$B$7:$I$375,6)</f>
        <v>120.01571428571431</v>
      </c>
      <c r="F13" s="1">
        <f t="shared" si="0"/>
        <v>123.78872340425541</v>
      </c>
      <c r="G13" s="1">
        <f>VLOOKUP(B13,Dagoverzicht!$B$7:$H$371,7)</f>
        <v>123.78872340425541</v>
      </c>
      <c r="H13" s="14"/>
      <c r="I13" s="17"/>
      <c r="J13" s="14"/>
      <c r="K13" s="14"/>
    </row>
    <row r="14" spans="1:11">
      <c r="B14" s="35">
        <v>43884</v>
      </c>
      <c r="C14" s="36">
        <v>8</v>
      </c>
      <c r="D14" s="1">
        <f t="shared" si="1"/>
        <v>121.31571428571428</v>
      </c>
      <c r="E14" s="1">
        <f>VLOOKUP(B14,Dagoverzicht!$B$7:$I$375,6)</f>
        <v>121.31571428571428</v>
      </c>
      <c r="F14" s="1">
        <f t="shared" si="0"/>
        <v>123.46814814814823</v>
      </c>
      <c r="G14" s="1">
        <f>VLOOKUP(B14,Dagoverzicht!$B$7:$H$371,7)</f>
        <v>123.46814814814823</v>
      </c>
      <c r="H14" s="14"/>
      <c r="I14" s="17"/>
      <c r="J14" s="14"/>
      <c r="K14" s="14"/>
    </row>
    <row r="15" spans="1:11">
      <c r="B15" s="35">
        <v>43891</v>
      </c>
      <c r="C15" s="36">
        <v>9</v>
      </c>
      <c r="D15" s="1">
        <f t="shared" si="1"/>
        <v>120.60714285714286</v>
      </c>
      <c r="E15" s="1">
        <f>VLOOKUP(B15,Dagoverzicht!$B$7:$I$375,6)</f>
        <v>120.60714285714286</v>
      </c>
      <c r="F15" s="1">
        <f t="shared" si="0"/>
        <v>123.13983606557386</v>
      </c>
      <c r="G15" s="1">
        <f>VLOOKUP(B15,Dagoverzicht!$B$7:$H$371,7)</f>
        <v>123.13983606557386</v>
      </c>
      <c r="H15" s="14"/>
      <c r="I15" s="17"/>
      <c r="J15" s="14"/>
      <c r="K15" s="14"/>
    </row>
    <row r="16" spans="1:11">
      <c r="B16" s="35">
        <v>43898</v>
      </c>
      <c r="C16" s="36">
        <v>10</v>
      </c>
      <c r="D16" s="1">
        <f t="shared" si="1"/>
        <v>117.77142857142859</v>
      </c>
      <c r="E16" s="1">
        <f>VLOOKUP(B16,Dagoverzicht!$B$7:$I$375,6)</f>
        <v>117.77142857142859</v>
      </c>
      <c r="F16" s="1">
        <f t="shared" si="0"/>
        <v>122.587205882353</v>
      </c>
      <c r="G16" s="1">
        <f>VLOOKUP(B16,Dagoverzicht!$B$7:$H$371,7)</f>
        <v>122.587205882353</v>
      </c>
      <c r="H16" s="14"/>
      <c r="I16" s="17"/>
      <c r="J16" s="17"/>
      <c r="K16" s="14"/>
    </row>
    <row r="17" spans="2:11">
      <c r="B17" s="35">
        <v>43905</v>
      </c>
      <c r="C17" s="36">
        <v>11</v>
      </c>
      <c r="D17" s="1">
        <f t="shared" si="1"/>
        <v>113.2842857142857</v>
      </c>
      <c r="E17" s="1">
        <f>VLOOKUP(B17,Dagoverzicht!$B$7:$I$375,6)</f>
        <v>113.2842857142857</v>
      </c>
      <c r="F17" s="1">
        <f t="shared" si="0"/>
        <v>121.71893333333342</v>
      </c>
      <c r="G17" s="1">
        <f>VLOOKUP(B17,Dagoverzicht!$B$7:$H$371,7)</f>
        <v>121.71893333333342</v>
      </c>
      <c r="H17" s="14"/>
      <c r="I17" s="17"/>
      <c r="J17" s="17"/>
      <c r="K17" s="14"/>
    </row>
    <row r="18" spans="2:11">
      <c r="B18" s="35">
        <v>43912</v>
      </c>
      <c r="C18" s="36">
        <v>12</v>
      </c>
      <c r="D18" s="1">
        <f t="shared" si="1"/>
        <v>111.03999999999999</v>
      </c>
      <c r="E18" s="1">
        <f>VLOOKUP(B18,Dagoverzicht!$B$7:$I$375,6)</f>
        <v>111.03999999999999</v>
      </c>
      <c r="F18" s="1">
        <f t="shared" si="0"/>
        <v>120.80731707317089</v>
      </c>
      <c r="G18" s="1">
        <f>VLOOKUP(B18,Dagoverzicht!$B$7:$H$371,7)</f>
        <v>120.80731707317089</v>
      </c>
      <c r="H18" s="14"/>
      <c r="I18" s="17"/>
      <c r="J18" s="17"/>
      <c r="K18" s="14"/>
    </row>
    <row r="19" spans="2:11">
      <c r="B19" s="35">
        <v>43919</v>
      </c>
      <c r="C19" s="36">
        <v>13</v>
      </c>
      <c r="D19" s="1">
        <f t="shared" si="1"/>
        <v>111.03999999999999</v>
      </c>
      <c r="E19" s="1">
        <f>VLOOKUP(B19,Dagoverzicht!$B$7:$I$375,6)</f>
        <v>111.03999999999999</v>
      </c>
      <c r="F19" s="1">
        <f t="shared" si="0"/>
        <v>120.03910112359573</v>
      </c>
      <c r="G19" s="1">
        <f>VLOOKUP(B19,Dagoverzicht!$B$7:$H$371,7)</f>
        <v>120.03910112359573</v>
      </c>
      <c r="H19" s="14"/>
      <c r="I19" s="17"/>
      <c r="J19" s="17"/>
      <c r="K19" s="14"/>
    </row>
    <row r="20" spans="2:11">
      <c r="B20" s="35">
        <v>43926</v>
      </c>
      <c r="C20" s="36">
        <v>14</v>
      </c>
      <c r="D20" s="1">
        <f t="shared" si="1"/>
        <v>111.03999999999999</v>
      </c>
      <c r="E20" s="1">
        <f>VLOOKUP(B20,Dagoverzicht!$B$7:$I$375,6)</f>
        <v>111.03999999999999</v>
      </c>
      <c r="F20" s="1">
        <f t="shared" si="0"/>
        <v>119.38291666666693</v>
      </c>
      <c r="G20" s="1">
        <f>VLOOKUP(B20,Dagoverzicht!$B$7:$H$371,7)</f>
        <v>119.38291666666693</v>
      </c>
      <c r="H20" s="14"/>
      <c r="I20" s="17"/>
      <c r="J20" s="14"/>
      <c r="K20" s="14"/>
    </row>
    <row r="21" spans="2:11">
      <c r="B21" s="35">
        <v>43933</v>
      </c>
      <c r="C21" s="36">
        <v>15</v>
      </c>
      <c r="D21" s="1">
        <f t="shared" si="1"/>
        <v>111.03999999999999</v>
      </c>
      <c r="E21" s="1">
        <f>VLOOKUP(B21,Dagoverzicht!$B$7:$I$375,6)</f>
        <v>111.03999999999999</v>
      </c>
      <c r="F21" s="1">
        <f t="shared" si="0"/>
        <v>118.81592233009739</v>
      </c>
      <c r="G21" s="1">
        <f>VLOOKUP(B21,Dagoverzicht!$B$7:$H$371,7)</f>
        <v>118.81592233009739</v>
      </c>
      <c r="H21" s="14"/>
      <c r="I21" s="14"/>
      <c r="J21" s="14"/>
      <c r="K21" s="14"/>
    </row>
    <row r="22" spans="2:11">
      <c r="B22" s="35">
        <v>43940</v>
      </c>
      <c r="C22" s="36">
        <v>16</v>
      </c>
      <c r="D22" s="1">
        <f t="shared" si="1"/>
        <v>110.57142857142858</v>
      </c>
      <c r="E22" s="1">
        <f>VLOOKUP(B22,Dagoverzicht!$B$7:$I$375,6)</f>
        <v>110.57142857142858</v>
      </c>
      <c r="F22" s="1">
        <f t="shared" si="0"/>
        <v>118.29127272727301</v>
      </c>
      <c r="G22" s="1">
        <f>VLOOKUP(B22,Dagoverzicht!$B$7:$H$371,7)</f>
        <v>118.29127272727301</v>
      </c>
      <c r="H22" s="14"/>
      <c r="I22" s="14"/>
      <c r="J22" s="14"/>
      <c r="K22" s="14"/>
    </row>
    <row r="23" spans="2:11">
      <c r="B23" s="35">
        <v>43947</v>
      </c>
      <c r="C23" s="36">
        <v>17</v>
      </c>
      <c r="D23" s="1">
        <f t="shared" si="1"/>
        <v>108.68285714285715</v>
      </c>
      <c r="E23" s="1">
        <f>VLOOKUP(B23,Dagoverzicht!$B$7:$I$375,6)</f>
        <v>108.68285714285715</v>
      </c>
      <c r="F23" s="1">
        <f t="shared" si="0"/>
        <v>117.7164102564105</v>
      </c>
      <c r="G23" s="1">
        <f>VLOOKUP(B23,Dagoverzicht!$B$7:$H$371,7)</f>
        <v>117.7164102564105</v>
      </c>
      <c r="H23" s="14"/>
      <c r="I23" s="14"/>
      <c r="J23" s="14"/>
      <c r="K23" s="14"/>
    </row>
    <row r="24" spans="2:11">
      <c r="B24" s="35">
        <v>43954</v>
      </c>
      <c r="C24" s="36">
        <v>18</v>
      </c>
      <c r="D24" s="1">
        <f t="shared" si="1"/>
        <v>107.74</v>
      </c>
      <c r="E24" s="1">
        <f>VLOOKUP(B24,Dagoverzicht!$B$7:$I$375,6)</f>
        <v>107.74</v>
      </c>
      <c r="F24" s="1">
        <f t="shared" si="0"/>
        <v>117.15322580645183</v>
      </c>
      <c r="G24" s="1">
        <f>VLOOKUP(B24,Dagoverzicht!$B$7:$H$371,7)</f>
        <v>117.15322580645183</v>
      </c>
      <c r="H24" s="14"/>
      <c r="I24" s="14"/>
      <c r="J24" s="14"/>
      <c r="K24" s="14"/>
    </row>
    <row r="25" spans="2:11">
      <c r="B25" s="35">
        <v>43961</v>
      </c>
      <c r="C25" s="36">
        <v>19</v>
      </c>
      <c r="D25" s="1">
        <f t="shared" si="1"/>
        <v>108.2085714285714</v>
      </c>
      <c r="E25" s="1">
        <f>VLOOKUP(B25,Dagoverzicht!$B$7:$I$375,6)</f>
        <v>108.2085714285714</v>
      </c>
      <c r="F25" s="1">
        <f t="shared" si="0"/>
        <v>116.67526717557271</v>
      </c>
      <c r="G25" s="1">
        <f>VLOOKUP(B25,Dagoverzicht!$B$7:$H$371,7)</f>
        <v>116.67526717557271</v>
      </c>
      <c r="H25" s="14"/>
      <c r="I25" s="14"/>
      <c r="J25" s="14"/>
      <c r="K25" s="14"/>
    </row>
    <row r="26" spans="2:11">
      <c r="B26" s="35">
        <v>43968</v>
      </c>
      <c r="C26" s="36">
        <v>20</v>
      </c>
      <c r="D26" s="1">
        <f t="shared" si="1"/>
        <v>107.49999999999999</v>
      </c>
      <c r="E26" s="1">
        <f>VLOOKUP(B26,Dagoverzicht!$B$7:$I$375,6)</f>
        <v>107.49999999999999</v>
      </c>
      <c r="F26" s="1">
        <f t="shared" si="0"/>
        <v>116.20985507246394</v>
      </c>
      <c r="G26" s="1">
        <f>VLOOKUP(B26,Dagoverzicht!$B$7:$H$371,7)</f>
        <v>116.20985507246394</v>
      </c>
      <c r="H26" s="14"/>
      <c r="I26" s="14"/>
      <c r="J26" s="14"/>
      <c r="K26" s="14"/>
    </row>
    <row r="27" spans="2:11">
      <c r="B27" s="35">
        <v>43975</v>
      </c>
      <c r="C27" s="36">
        <v>21</v>
      </c>
      <c r="D27" s="1">
        <f t="shared" si="1"/>
        <v>107.62142857142858</v>
      </c>
      <c r="E27" s="1">
        <f>VLOOKUP(B27,Dagoverzicht!$B$7:$I$375,6)</f>
        <v>107.62142857142858</v>
      </c>
      <c r="F27" s="1">
        <f t="shared" si="0"/>
        <v>115.79524137931053</v>
      </c>
      <c r="G27" s="1">
        <f>VLOOKUP(B27,Dagoverzicht!$B$7:$H$371,7)</f>
        <v>115.79524137931053</v>
      </c>
      <c r="H27" s="14"/>
      <c r="I27" s="14"/>
      <c r="J27" s="14"/>
      <c r="K27" s="14"/>
    </row>
    <row r="28" spans="2:11">
      <c r="B28" s="35">
        <v>43982</v>
      </c>
      <c r="C28" s="36">
        <v>22</v>
      </c>
      <c r="D28" s="1">
        <f t="shared" si="1"/>
        <v>107.74</v>
      </c>
      <c r="E28" s="1">
        <f>VLOOKUP(B28,Dagoverzicht!$B$7:$I$375,6)</f>
        <v>107.74</v>
      </c>
      <c r="F28" s="1">
        <f t="shared" si="0"/>
        <v>115.42427631578973</v>
      </c>
      <c r="G28" s="1">
        <f>VLOOKUP(B28,Dagoverzicht!$B$7:$H$371,7)</f>
        <v>115.42427631578973</v>
      </c>
      <c r="H28" s="14"/>
      <c r="I28" s="14"/>
      <c r="J28" s="14"/>
      <c r="K28" s="14"/>
    </row>
    <row r="29" spans="2:11">
      <c r="B29" s="35">
        <v>43989</v>
      </c>
      <c r="C29" s="36">
        <v>23</v>
      </c>
      <c r="D29" s="1">
        <f t="shared" si="1"/>
        <v>107.74</v>
      </c>
      <c r="E29" s="1">
        <f>VLOOKUP(B29,Dagoverzicht!$B$7:$I$375,6)</f>
        <v>107.74</v>
      </c>
      <c r="F29" s="1">
        <f t="shared" si="0"/>
        <v>115.0859748427676</v>
      </c>
      <c r="G29" s="1">
        <f>VLOOKUP(B29,Dagoverzicht!$B$7:$H$371,7)</f>
        <v>115.0859748427676</v>
      </c>
      <c r="H29" s="14"/>
      <c r="I29" s="14"/>
      <c r="J29" s="14"/>
      <c r="K29" s="14"/>
    </row>
    <row r="30" spans="2:11">
      <c r="B30" s="35">
        <v>43996</v>
      </c>
      <c r="C30" s="36">
        <v>24</v>
      </c>
      <c r="D30" s="1">
        <f t="shared" si="1"/>
        <v>107.74</v>
      </c>
      <c r="E30" s="1">
        <f>VLOOKUP(B30,Dagoverzicht!$B$7:$I$375,6)</f>
        <v>107.74</v>
      </c>
      <c r="F30" s="1">
        <f t="shared" si="0"/>
        <v>114.77620481927747</v>
      </c>
      <c r="G30" s="1">
        <f>VLOOKUP(B30,Dagoverzicht!$B$7:$H$371,7)</f>
        <v>114.77620481927747</v>
      </c>
      <c r="H30" s="14"/>
      <c r="I30" s="14"/>
      <c r="J30" s="14"/>
      <c r="K30" s="14"/>
    </row>
    <row r="31" spans="2:11">
      <c r="B31" s="35">
        <v>44003</v>
      </c>
      <c r="C31" s="36">
        <v>25</v>
      </c>
      <c r="D31" s="1">
        <f t="shared" si="1"/>
        <v>108.56285714285714</v>
      </c>
      <c r="E31" s="1">
        <f>VLOOKUP(B31,Dagoverzicht!$B$7:$I$375,6)</f>
        <v>108.56285714285714</v>
      </c>
      <c r="F31" s="1">
        <f t="shared" si="0"/>
        <v>114.52479768786165</v>
      </c>
      <c r="G31" s="1">
        <f>VLOOKUP(B31,Dagoverzicht!$B$7:$H$371,7)</f>
        <v>114.52479768786165</v>
      </c>
      <c r="H31" s="14"/>
      <c r="I31" s="14"/>
      <c r="J31" s="14"/>
      <c r="K31" s="14"/>
    </row>
    <row r="32" spans="2:11">
      <c r="B32" s="35">
        <v>44010</v>
      </c>
      <c r="C32" s="36">
        <v>26</v>
      </c>
      <c r="D32" s="1">
        <f t="shared" si="1"/>
        <v>109.03428571428572</v>
      </c>
      <c r="E32" s="1">
        <f>VLOOKUP(B32,Dagoverzicht!$B$7:$I$375,6)</f>
        <v>109.03428571428572</v>
      </c>
      <c r="F32" s="1">
        <f t="shared" si="0"/>
        <v>114.31127777777816</v>
      </c>
      <c r="G32" s="1">
        <f>VLOOKUP(B32,Dagoverzicht!$B$7:$H$371,7)</f>
        <v>114.31127777777816</v>
      </c>
      <c r="H32" s="14"/>
      <c r="I32" s="14"/>
      <c r="J32" s="14"/>
      <c r="K32" s="14"/>
    </row>
    <row r="33" spans="2:11">
      <c r="B33" s="35">
        <v>44017</v>
      </c>
      <c r="C33" s="36">
        <v>27</v>
      </c>
      <c r="D33" s="1">
        <f t="shared" si="1"/>
        <v>109.15285714285713</v>
      </c>
      <c r="E33" s="1">
        <f>VLOOKUP(B33,Dagoverzicht!$B$7:$I$375,6)</f>
        <v>109.15285714285713</v>
      </c>
      <c r="F33" s="1">
        <f t="shared" si="0"/>
        <v>114.11818181818218</v>
      </c>
      <c r="G33" s="1">
        <f>VLOOKUP(B33,Dagoverzicht!$B$7:$H$371,7)</f>
        <v>114.11818181818218</v>
      </c>
      <c r="H33" s="14"/>
      <c r="I33" s="14"/>
      <c r="J33" s="14"/>
      <c r="K33" s="14"/>
    </row>
    <row r="34" spans="2:11">
      <c r="B34" s="35">
        <v>44024</v>
      </c>
      <c r="C34" s="36">
        <v>28</v>
      </c>
      <c r="D34" s="1">
        <f t="shared" si="1"/>
        <v>109.86428571428573</v>
      </c>
      <c r="E34" s="1">
        <f>VLOOKUP(B34,Dagoverzicht!$B$7:$I$375,6)</f>
        <v>109.86428571428573</v>
      </c>
      <c r="F34" s="1">
        <f t="shared" si="0"/>
        <v>113.96469072164984</v>
      </c>
      <c r="G34" s="1">
        <f>VLOOKUP(B34,Dagoverzicht!$B$7:$H$371,7)</f>
        <v>113.96469072164984</v>
      </c>
      <c r="H34" s="14"/>
      <c r="I34" s="14"/>
      <c r="J34" s="14"/>
      <c r="K34" s="14"/>
    </row>
    <row r="35" spans="2:11">
      <c r="B35" s="35">
        <v>44031</v>
      </c>
      <c r="C35" s="36">
        <v>29</v>
      </c>
      <c r="D35" s="1">
        <f t="shared" si="1"/>
        <v>109.50857142857141</v>
      </c>
      <c r="E35" s="1">
        <f>VLOOKUP(B35,Dagoverzicht!$B$7:$I$375,6)</f>
        <v>109.50857142857141</v>
      </c>
      <c r="F35" s="1">
        <f t="shared" si="0"/>
        <v>113.80950248756253</v>
      </c>
      <c r="G35" s="1">
        <f>VLOOKUP(B35,Dagoverzicht!$B$7:$H$371,7)</f>
        <v>113.80950248756253</v>
      </c>
      <c r="H35" s="14"/>
      <c r="I35" s="14"/>
      <c r="J35" s="14"/>
      <c r="K35" s="14"/>
    </row>
    <row r="36" spans="2:11">
      <c r="B36" s="35">
        <v>44038</v>
      </c>
      <c r="C36" s="36">
        <v>30</v>
      </c>
      <c r="D36" s="1">
        <f t="shared" si="1"/>
        <v>109.74357142857143</v>
      </c>
      <c r="E36" s="1">
        <f>VLOOKUP(B36,Dagoverzicht!$B$7:$I$375,6)</f>
        <v>109.74357142857143</v>
      </c>
      <c r="F36" s="1">
        <f t="shared" si="0"/>
        <v>113.67266826923108</v>
      </c>
      <c r="G36" s="1">
        <f>VLOOKUP(B36,Dagoverzicht!$B$7:$H$371,7)</f>
        <v>113.67266826923108</v>
      </c>
      <c r="H36" s="14"/>
      <c r="I36" s="14"/>
      <c r="J36" s="14"/>
      <c r="K36" s="14"/>
    </row>
    <row r="37" spans="2:11">
      <c r="B37" s="35">
        <v>44045</v>
      </c>
      <c r="C37" s="36">
        <v>31</v>
      </c>
      <c r="D37" s="1">
        <f t="shared" si="1"/>
        <v>109.03357142857142</v>
      </c>
      <c r="E37" s="1">
        <f>VLOOKUP(B37,Dagoverzicht!$B$7:$I$375,6)</f>
        <v>109.03357142857142</v>
      </c>
      <c r="F37" s="1">
        <f t="shared" si="0"/>
        <v>113.52162790697707</v>
      </c>
      <c r="G37" s="1">
        <f>VLOOKUP(B37,Dagoverzicht!$B$7:$H$371,7)</f>
        <v>113.52162790697707</v>
      </c>
      <c r="H37" s="14"/>
      <c r="I37" s="14"/>
      <c r="J37" s="14"/>
      <c r="K37" s="14"/>
    </row>
    <row r="38" spans="2:11" ht="13.5" customHeight="1">
      <c r="B38" s="35">
        <v>44052</v>
      </c>
      <c r="C38" s="36">
        <v>32</v>
      </c>
      <c r="D38" s="1">
        <f t="shared" si="1"/>
        <v>108.32571428571428</v>
      </c>
      <c r="E38" s="1">
        <f>VLOOKUP(B38,Dagoverzicht!$B$7:$I$375,6)</f>
        <v>108.32571428571428</v>
      </c>
      <c r="F38" s="1">
        <f t="shared" si="0"/>
        <v>113.35779279279315</v>
      </c>
      <c r="G38" s="1">
        <f>VLOOKUP(B38,Dagoverzicht!$B$7:$H$371,7)</f>
        <v>113.35779279279315</v>
      </c>
      <c r="H38" s="14"/>
      <c r="I38" s="14"/>
      <c r="J38" s="14"/>
      <c r="K38" s="14"/>
    </row>
    <row r="39" spans="2:11">
      <c r="B39" s="35">
        <v>44059</v>
      </c>
      <c r="C39" s="36">
        <v>33</v>
      </c>
      <c r="D39" s="1">
        <f t="shared" si="1"/>
        <v>108.55999999999997</v>
      </c>
      <c r="E39" s="1">
        <f>VLOOKUP(B39,Dagoverzicht!$B$7:$I$375,6)</f>
        <v>108.55999999999997</v>
      </c>
      <c r="F39" s="1">
        <f t="shared" si="0"/>
        <v>113.21113537117942</v>
      </c>
      <c r="G39" s="1">
        <f>VLOOKUP(B39,Dagoverzicht!$B$7:$H$371,7)</f>
        <v>113.21113537117942</v>
      </c>
      <c r="H39" s="14"/>
      <c r="I39" s="14"/>
      <c r="J39" s="14"/>
      <c r="K39" s="14"/>
    </row>
    <row r="40" spans="2:11">
      <c r="B40" s="35">
        <v>44066</v>
      </c>
      <c r="C40" s="36">
        <v>34</v>
      </c>
      <c r="D40" s="1">
        <f t="shared" si="1"/>
        <v>108.55999999999997</v>
      </c>
      <c r="E40" s="1">
        <f>VLOOKUP(B40,Dagoverzicht!$B$7:$I$375,6)</f>
        <v>108.55999999999997</v>
      </c>
      <c r="F40" s="1">
        <f t="shared" si="0"/>
        <v>113.07317796610211</v>
      </c>
      <c r="G40" s="1">
        <f>VLOOKUP(B40,Dagoverzicht!$B$7:$H$371,7)</f>
        <v>113.07317796610211</v>
      </c>
      <c r="H40" s="14"/>
      <c r="I40" s="14"/>
      <c r="J40" s="14"/>
      <c r="K40" s="14"/>
    </row>
    <row r="41" spans="2:11">
      <c r="B41" s="35">
        <v>44073</v>
      </c>
      <c r="C41" s="36">
        <v>35</v>
      </c>
      <c r="D41" s="1">
        <f t="shared" si="1"/>
        <v>108.09142857142858</v>
      </c>
      <c r="E41" s="1">
        <f>VLOOKUP(B41,Dagoverzicht!$B$7:$I$375,6)</f>
        <v>108.09142857142858</v>
      </c>
      <c r="F41" s="1">
        <f t="shared" si="0"/>
        <v>112.92967078189345</v>
      </c>
      <c r="G41" s="1">
        <f>VLOOKUP(B41,Dagoverzicht!$B$7:$H$371,7)</f>
        <v>112.92967078189345</v>
      </c>
      <c r="H41" s="14"/>
      <c r="I41" s="14"/>
      <c r="J41" s="14"/>
      <c r="K41" s="14"/>
    </row>
    <row r="42" spans="2:11">
      <c r="B42" s="35">
        <v>44080</v>
      </c>
      <c r="C42" s="36">
        <v>36</v>
      </c>
      <c r="D42" s="1">
        <f t="shared" si="1"/>
        <v>106.91000000000001</v>
      </c>
      <c r="E42" s="1">
        <f>VLOOKUP(B42,Dagoverzicht!$B$7:$I$375,6)</f>
        <v>106.91000000000001</v>
      </c>
      <c r="F42" s="1">
        <f t="shared" si="0"/>
        <v>112.76112000000047</v>
      </c>
      <c r="G42" s="1">
        <f>VLOOKUP(B42,Dagoverzicht!$B$7:$H$371,7)</f>
        <v>112.76112000000047</v>
      </c>
      <c r="H42" s="14"/>
      <c r="I42" s="14"/>
      <c r="J42" s="14"/>
      <c r="K42" s="14"/>
    </row>
    <row r="43" spans="2:11">
      <c r="B43" s="35">
        <v>44087</v>
      </c>
      <c r="C43" s="36">
        <v>37</v>
      </c>
      <c r="D43" s="1">
        <f t="shared" si="1"/>
        <v>105.13857142857144</v>
      </c>
      <c r="E43" s="1">
        <f>VLOOKUP(B43,Dagoverzicht!$B$7:$I$375,6)</f>
        <v>105.13857142857144</v>
      </c>
      <c r="F43" s="1">
        <f t="shared" si="0"/>
        <v>112.55350194552575</v>
      </c>
      <c r="G43" s="1">
        <f>VLOOKUP(B43,Dagoverzicht!$B$7:$H$371,7)</f>
        <v>112.55350194552575</v>
      </c>
      <c r="H43" s="14"/>
      <c r="I43" s="14"/>
      <c r="J43" s="14"/>
      <c r="K43" s="14"/>
    </row>
    <row r="44" spans="2:11">
      <c r="B44" s="35">
        <v>44094</v>
      </c>
      <c r="C44" s="36">
        <v>38</v>
      </c>
      <c r="D44" s="1">
        <f t="shared" si="1"/>
        <v>104.54857142857144</v>
      </c>
      <c r="E44" s="1">
        <f>VLOOKUP(B44,Dagoverzicht!$B$7:$I$375,6)</f>
        <v>104.54857142857144</v>
      </c>
      <c r="F44" s="1">
        <f t="shared" si="0"/>
        <v>112.34125000000044</v>
      </c>
      <c r="G44" s="1">
        <f>VLOOKUP(B44,Dagoverzicht!$B$7:$H$371,7)</f>
        <v>112.34125000000044</v>
      </c>
      <c r="H44" s="14"/>
      <c r="I44" s="14"/>
      <c r="J44" s="14"/>
      <c r="K44" s="14"/>
    </row>
    <row r="45" spans="2:11">
      <c r="B45" s="35">
        <v>44101</v>
      </c>
      <c r="C45" s="36">
        <v>39</v>
      </c>
      <c r="D45" s="1">
        <f t="shared" si="1"/>
        <v>105.26</v>
      </c>
      <c r="E45" s="1">
        <f>VLOOKUP(B45,Dagoverzicht!$B$7:$I$375,6)</f>
        <v>105.26</v>
      </c>
      <c r="F45" s="1">
        <f t="shared" si="0"/>
        <v>112.15833948339522</v>
      </c>
      <c r="G45" s="1">
        <f>VLOOKUP(B45,Dagoverzicht!$B$7:$H$371,7)</f>
        <v>112.15833948339522</v>
      </c>
      <c r="H45" s="14"/>
      <c r="I45" s="14"/>
      <c r="J45" s="14"/>
      <c r="K45" s="14"/>
    </row>
    <row r="46" spans="2:11">
      <c r="B46" s="35">
        <v>44108</v>
      </c>
      <c r="C46" s="36">
        <v>40</v>
      </c>
      <c r="D46" s="1">
        <f t="shared" si="1"/>
        <v>105.37714285714286</v>
      </c>
      <c r="E46" s="1">
        <f>VLOOKUP(B46,Dagoverzicht!$B$7:$I$375,6)</f>
        <v>105.37714285714286</v>
      </c>
      <c r="F46" s="1">
        <f t="shared" si="0"/>
        <v>111.9875899280579</v>
      </c>
      <c r="G46" s="1">
        <f>VLOOKUP(B46,Dagoverzicht!$B$7:$H$371,7)</f>
        <v>111.9875899280579</v>
      </c>
      <c r="H46" s="14"/>
      <c r="I46" s="14"/>
      <c r="J46" s="14"/>
      <c r="K46" s="14"/>
    </row>
    <row r="47" spans="2:11">
      <c r="B47" s="35">
        <v>44115</v>
      </c>
      <c r="C47" s="36">
        <v>41</v>
      </c>
      <c r="D47" s="1">
        <f t="shared" si="1"/>
        <v>105.61142857142859</v>
      </c>
      <c r="E47" s="1">
        <f>VLOOKUP(B47,Dagoverzicht!$B$7:$I$375,6)</f>
        <v>105.61142857142859</v>
      </c>
      <c r="F47" s="1">
        <f t="shared" si="0"/>
        <v>111.83098245614069</v>
      </c>
      <c r="G47" s="1">
        <f>VLOOKUP(B47,Dagoverzicht!$B$7:$H$371,7)</f>
        <v>111.83098245614069</v>
      </c>
      <c r="H47" s="14"/>
      <c r="I47" s="14"/>
      <c r="J47" s="14"/>
      <c r="K47" s="14"/>
    </row>
    <row r="48" spans="2:11">
      <c r="B48" s="35">
        <v>44122</v>
      </c>
      <c r="C48" s="36">
        <v>42</v>
      </c>
      <c r="D48" s="1">
        <f t="shared" si="1"/>
        <v>106.08000000000001</v>
      </c>
      <c r="E48" s="1">
        <f>VLOOKUP(B48,Dagoverzicht!$B$7:$I$375,6)</f>
        <v>106.08000000000001</v>
      </c>
      <c r="F48" s="1">
        <f t="shared" si="0"/>
        <v>111.69311643835654</v>
      </c>
      <c r="G48" s="1">
        <f>VLOOKUP(B48,Dagoverzicht!$B$7:$H$371,7)</f>
        <v>111.69311643835654</v>
      </c>
      <c r="H48" s="14"/>
      <c r="I48" s="14"/>
      <c r="J48" s="14"/>
      <c r="K48" s="14"/>
    </row>
    <row r="49" spans="2:11">
      <c r="B49" s="35">
        <v>44129</v>
      </c>
      <c r="C49" s="36">
        <v>43</v>
      </c>
      <c r="D49" s="1">
        <f t="shared" si="1"/>
        <v>106.08000000000001</v>
      </c>
      <c r="E49" s="1">
        <f>VLOOKUP(B49,Dagoverzicht!$B$7:$I$375,6)</f>
        <v>106.08000000000001</v>
      </c>
      <c r="F49" s="1">
        <f t="shared" si="0"/>
        <v>111.56170568561913</v>
      </c>
      <c r="G49" s="1">
        <f>VLOOKUP(B49,Dagoverzicht!$B$7:$H$371,7)</f>
        <v>111.56170568561913</v>
      </c>
      <c r="H49" s="14"/>
      <c r="I49" s="14"/>
      <c r="J49" s="14"/>
      <c r="K49" s="14"/>
    </row>
    <row r="50" spans="2:11">
      <c r="B50" s="35">
        <v>44136</v>
      </c>
      <c r="C50" s="36">
        <v>44</v>
      </c>
      <c r="D50" s="1">
        <f t="shared" si="1"/>
        <v>105.25714285714288</v>
      </c>
      <c r="E50" s="1">
        <f>VLOOKUP(B50,Dagoverzicht!$B$7:$I$375,6)</f>
        <v>105.25714285714288</v>
      </c>
      <c r="F50" s="1">
        <f t="shared" si="0"/>
        <v>111.41748366013115</v>
      </c>
      <c r="G50" s="1">
        <f>VLOOKUP(B50,Dagoverzicht!$B$7:$H$371,7)</f>
        <v>111.41748366013115</v>
      </c>
      <c r="H50" s="14"/>
      <c r="I50" s="14"/>
      <c r="J50" s="14"/>
      <c r="K50" s="14"/>
    </row>
    <row r="51" spans="2:11">
      <c r="B51" s="35">
        <v>44143</v>
      </c>
      <c r="C51" s="36">
        <v>45</v>
      </c>
      <c r="D51" s="1">
        <f t="shared" si="1"/>
        <v>104.66714285714286</v>
      </c>
      <c r="E51" s="1">
        <f>VLOOKUP(B51,Dagoverzicht!$B$7:$I$375,6)</f>
        <v>104.66714285714286</v>
      </c>
      <c r="F51" s="1">
        <f t="shared" si="0"/>
        <v>111.26651757188542</v>
      </c>
      <c r="G51" s="1">
        <f>VLOOKUP(B51,Dagoverzicht!$B$7:$H$371,7)</f>
        <v>111.26651757188542</v>
      </c>
      <c r="H51" s="14"/>
      <c r="I51" s="14"/>
      <c r="J51" s="14"/>
      <c r="K51" s="14"/>
    </row>
    <row r="52" spans="2:11">
      <c r="B52" s="35">
        <v>44150</v>
      </c>
      <c r="C52" s="36">
        <v>46</v>
      </c>
      <c r="D52" s="1">
        <f t="shared" si="1"/>
        <v>107.03</v>
      </c>
      <c r="E52" s="1">
        <f>VLOOKUP(B52,Dagoverzicht!$B$7:$I$375,6)</f>
        <v>107.03</v>
      </c>
      <c r="F52" s="1">
        <f t="shared" si="0"/>
        <v>111.17384375000043</v>
      </c>
      <c r="G52" s="1">
        <f>VLOOKUP(B52,Dagoverzicht!$B$7:$H$371,7)</f>
        <v>111.17384375000043</v>
      </c>
      <c r="H52" s="14"/>
      <c r="I52" s="14"/>
      <c r="J52" s="14"/>
      <c r="K52" s="14"/>
    </row>
    <row r="53" spans="2:11">
      <c r="B53" s="35">
        <v>44157</v>
      </c>
      <c r="C53" s="36">
        <v>47</v>
      </c>
      <c r="D53" s="1">
        <f t="shared" si="1"/>
        <v>107.9742857142857</v>
      </c>
      <c r="E53" s="1">
        <f>VLOOKUP(B53,Dagoverzicht!$B$7:$I$375,6)</f>
        <v>107.9742857142857</v>
      </c>
      <c r="F53" s="1">
        <f t="shared" si="0"/>
        <v>111.10535168195756</v>
      </c>
      <c r="G53" s="1">
        <f>VLOOKUP(B53,Dagoverzicht!$B$7:$H$371,7)</f>
        <v>111.10535168195756</v>
      </c>
      <c r="H53" s="14"/>
      <c r="I53" s="14"/>
      <c r="J53" s="14"/>
      <c r="K53" s="14"/>
    </row>
    <row r="54" spans="2:11">
      <c r="B54" s="35">
        <v>44164</v>
      </c>
      <c r="C54" s="36">
        <v>48</v>
      </c>
      <c r="D54" s="1">
        <f t="shared" si="1"/>
        <v>109.27142857142859</v>
      </c>
      <c r="E54" s="1">
        <f>VLOOKUP(B54,Dagoverzicht!$B$7:$I$375,6)</f>
        <v>109.27142857142859</v>
      </c>
      <c r="F54" s="1">
        <f t="shared" si="0"/>
        <v>111.06691616766501</v>
      </c>
      <c r="G54" s="1">
        <f>VLOOKUP(B54,Dagoverzicht!$B$7:$H$371,7)</f>
        <v>111.06691616766501</v>
      </c>
      <c r="H54" s="14"/>
      <c r="I54" s="14"/>
      <c r="J54" s="14"/>
      <c r="K54" s="14"/>
    </row>
    <row r="55" spans="2:11">
      <c r="B55" s="35">
        <v>44171</v>
      </c>
      <c r="C55" s="36">
        <v>49</v>
      </c>
      <c r="D55" s="1">
        <f t="shared" si="1"/>
        <v>110.22000000000001</v>
      </c>
      <c r="E55" s="1">
        <f>VLOOKUP(B55,Dagoverzicht!$B$7:$I$375,6)</f>
        <v>110.22000000000001</v>
      </c>
      <c r="F55" s="1">
        <f t="shared" si="0"/>
        <v>111.04953079178922</v>
      </c>
      <c r="G55" s="1">
        <f>VLOOKUP(B55,Dagoverzicht!$B$7:$H$371,7)</f>
        <v>111.04953079178922</v>
      </c>
      <c r="H55" s="14"/>
      <c r="I55" s="14"/>
      <c r="J55" s="14"/>
      <c r="K55" s="14"/>
    </row>
    <row r="56" spans="2:11">
      <c r="B56" s="35">
        <v>44178</v>
      </c>
      <c r="C56" s="36">
        <v>50</v>
      </c>
      <c r="D56" s="1">
        <f t="shared" si="1"/>
        <v>110.4542857142857</v>
      </c>
      <c r="E56" s="1">
        <f>VLOOKUP(B56,Dagoverzicht!$B$7:$I$375,6)</f>
        <v>110.4542857142857</v>
      </c>
      <c r="F56" s="1">
        <f t="shared" si="0"/>
        <v>111.03755747126475</v>
      </c>
      <c r="G56" s="1">
        <f>VLOOKUP(B56,Dagoverzicht!$B$7:$H$372,7)</f>
        <v>111.03755747126475</v>
      </c>
      <c r="H56" s="14"/>
      <c r="I56" s="14"/>
      <c r="J56" s="14"/>
      <c r="K56" s="14"/>
    </row>
    <row r="57" spans="2:11">
      <c r="B57" s="35">
        <v>44185</v>
      </c>
      <c r="C57" s="36">
        <v>51</v>
      </c>
      <c r="D57" s="1">
        <f t="shared" si="1"/>
        <v>111.39571428571428</v>
      </c>
      <c r="E57" s="1">
        <f>VLOOKUP(B57,Dagoverzicht!$B$7:$I$375,6)</f>
        <v>111.39571428571428</v>
      </c>
      <c r="F57" s="1">
        <f t="shared" si="0"/>
        <v>111.04461971831026</v>
      </c>
      <c r="G57" s="1">
        <f>VLOOKUP(B57,Dagoverzicht!$B$7:$H$372,7)</f>
        <v>111.04461971831026</v>
      </c>
      <c r="H57" s="14"/>
      <c r="I57" s="14"/>
      <c r="J57" s="14"/>
      <c r="K57" s="14"/>
    </row>
    <row r="58" spans="2:11">
      <c r="B58" s="35">
        <v>44192</v>
      </c>
      <c r="C58" s="36">
        <v>52</v>
      </c>
      <c r="D58" s="1">
        <f t="shared" si="1"/>
        <v>111.87</v>
      </c>
      <c r="E58" s="1">
        <f>VLOOKUP(B58,Dagoverzicht!$B$7:$I$375,6)</f>
        <v>111.87</v>
      </c>
      <c r="F58" s="1">
        <f t="shared" si="0"/>
        <v>111.06058011049768</v>
      </c>
      <c r="G58" s="1">
        <f>VLOOKUP(B58,Dagoverzicht!$B$7:$H$372,7)</f>
        <v>111.06058011049768</v>
      </c>
      <c r="H58" s="14"/>
      <c r="I58" s="14"/>
      <c r="J58" s="14"/>
      <c r="K58" s="14"/>
    </row>
    <row r="59" spans="2:11">
      <c r="B59" s="35">
        <v>44561</v>
      </c>
      <c r="C59" s="36">
        <v>53</v>
      </c>
      <c r="D59" s="1">
        <f>IF(E59="",NA(),E59)</f>
        <v>112.28</v>
      </c>
      <c r="E59" s="1">
        <f>VLOOKUP(B59,Dagoverzicht!$B$7:$I$375,6)</f>
        <v>112.28</v>
      </c>
      <c r="F59" s="1">
        <f t="shared" si="0"/>
        <v>111.0739071038256</v>
      </c>
      <c r="G59" s="1">
        <f>VLOOKUP(B59,Dagoverzicht!$B$7:$H$372,7)</f>
        <v>111.0739071038256</v>
      </c>
      <c r="H59" s="14"/>
      <c r="I59" s="14"/>
      <c r="J59" s="14"/>
      <c r="K59" s="14"/>
    </row>
    <row r="60" spans="2:11">
      <c r="B60" s="59"/>
      <c r="C60" s="21"/>
      <c r="D60" s="42"/>
      <c r="E60" s="22"/>
      <c r="F60" s="22"/>
      <c r="G60" s="50"/>
      <c r="H60" s="14"/>
      <c r="I60" s="14"/>
      <c r="J60" s="14"/>
      <c r="K60" s="14"/>
    </row>
    <row r="61" spans="2:11">
      <c r="B61" s="59"/>
      <c r="C61" s="21"/>
      <c r="D61" s="42"/>
      <c r="E61" s="22"/>
      <c r="F61" s="22"/>
      <c r="G61" s="22"/>
      <c r="H61" s="14"/>
      <c r="I61" s="14"/>
      <c r="J61" s="14"/>
      <c r="K61" s="14"/>
    </row>
    <row r="62" spans="2:11" ht="15" customHeight="1">
      <c r="B62" s="59"/>
      <c r="C62" s="21"/>
      <c r="D62" s="42"/>
      <c r="E62" s="22"/>
      <c r="F62" s="22"/>
      <c r="G62" s="22"/>
      <c r="H62" s="14"/>
      <c r="I62" s="14"/>
      <c r="J62" s="14"/>
      <c r="K62" s="14"/>
    </row>
    <row r="63" spans="2:11" ht="15" customHeight="1">
      <c r="B63" s="59"/>
      <c r="C63" s="21"/>
      <c r="D63" s="42"/>
      <c r="E63" s="22"/>
      <c r="F63" s="22"/>
      <c r="G63" s="22"/>
      <c r="H63" s="14"/>
      <c r="I63" s="14"/>
      <c r="J63" s="14"/>
      <c r="K63" s="14"/>
    </row>
    <row r="64" spans="2:11" ht="15" customHeight="1">
      <c r="B64" s="59"/>
      <c r="C64" s="21"/>
      <c r="D64" s="42"/>
      <c r="E64" s="22"/>
      <c r="F64" s="22"/>
      <c r="G64" s="22"/>
      <c r="H64" s="14"/>
      <c r="I64" s="14"/>
      <c r="J64" s="14"/>
      <c r="K64" s="14"/>
    </row>
    <row r="65" spans="2:11" ht="13.5" customHeight="1">
      <c r="B65" s="59"/>
      <c r="C65" s="21"/>
      <c r="D65" s="42"/>
      <c r="E65" s="21"/>
      <c r="F65" s="21"/>
      <c r="G65" s="21"/>
      <c r="H65" s="14"/>
      <c r="I65" s="14"/>
      <c r="J65" s="14"/>
      <c r="K65" s="14"/>
    </row>
    <row r="66" spans="2:11" ht="14.25" customHeight="1">
      <c r="B66" s="59"/>
      <c r="C66" s="21"/>
      <c r="D66" s="42"/>
      <c r="E66" s="21"/>
      <c r="F66" s="21"/>
      <c r="G66" s="21"/>
      <c r="H66" s="14"/>
      <c r="I66" s="14"/>
      <c r="J66" s="14"/>
      <c r="K66" s="14"/>
    </row>
    <row r="67" spans="2:11" ht="15" customHeight="1">
      <c r="B67" s="59"/>
      <c r="C67" s="21"/>
      <c r="D67" s="42"/>
      <c r="E67" s="21"/>
      <c r="F67" s="21"/>
      <c r="G67" s="21"/>
      <c r="H67" s="14"/>
      <c r="I67" s="14"/>
      <c r="J67" s="14"/>
      <c r="K67" s="14"/>
    </row>
    <row r="68" spans="2:11" ht="15" customHeight="1">
      <c r="B68" s="59"/>
      <c r="C68" s="21"/>
      <c r="D68" s="42"/>
      <c r="E68" s="21"/>
      <c r="F68" s="21"/>
      <c r="G68" s="21"/>
      <c r="H68" s="14"/>
      <c r="I68" s="14"/>
      <c r="J68" s="14"/>
      <c r="K68" s="14"/>
    </row>
    <row r="69" spans="2:11" ht="15" customHeight="1">
      <c r="B69" s="59"/>
      <c r="C69" s="21"/>
      <c r="D69" s="42"/>
      <c r="E69" s="21"/>
      <c r="F69" s="21"/>
      <c r="G69" s="21"/>
      <c r="H69" s="14"/>
      <c r="I69" s="14"/>
      <c r="J69" s="14"/>
      <c r="K69" s="14"/>
    </row>
    <row r="70" spans="2:11" ht="15" customHeight="1">
      <c r="B70" s="59"/>
      <c r="C70" s="21"/>
      <c r="D70" s="42"/>
      <c r="E70" s="21"/>
      <c r="F70" s="21"/>
      <c r="G70" s="21"/>
      <c r="H70" s="14"/>
      <c r="I70" s="14"/>
      <c r="J70" s="14"/>
      <c r="K70" s="14"/>
    </row>
    <row r="71" spans="2:11" ht="15" customHeight="1">
      <c r="B71" s="59"/>
      <c r="C71" s="21"/>
      <c r="D71" s="42"/>
      <c r="E71" s="21"/>
      <c r="F71" s="21"/>
      <c r="G71" s="21"/>
      <c r="H71" s="14"/>
      <c r="I71" s="14"/>
      <c r="J71" s="14"/>
      <c r="K71" s="14"/>
    </row>
    <row r="72" spans="2:11" ht="15" customHeight="1">
      <c r="B72" s="59"/>
      <c r="C72" s="21"/>
      <c r="D72" s="42"/>
      <c r="E72" s="21"/>
      <c r="F72" s="21"/>
      <c r="G72" s="21"/>
      <c r="H72" s="14"/>
      <c r="I72" s="14"/>
      <c r="J72" s="14"/>
      <c r="K72" s="14"/>
    </row>
    <row r="73" spans="2:11" ht="15" customHeight="1">
      <c r="B73" s="59"/>
      <c r="C73" s="21"/>
      <c r="D73" s="42"/>
      <c r="E73" s="21"/>
      <c r="F73" s="21"/>
      <c r="G73" s="21"/>
      <c r="H73" s="14"/>
      <c r="I73" s="14"/>
      <c r="J73" s="14"/>
      <c r="K73" s="14"/>
    </row>
    <row r="74" spans="2:11" ht="15" customHeight="1">
      <c r="B74" s="59"/>
      <c r="C74" s="21"/>
      <c r="D74" s="42"/>
      <c r="E74" s="21"/>
      <c r="F74" s="21"/>
      <c r="G74" s="21"/>
      <c r="H74" s="14"/>
      <c r="I74" s="14"/>
      <c r="J74" s="14"/>
      <c r="K74" s="14"/>
    </row>
    <row r="75" spans="2:11" ht="15" customHeight="1">
      <c r="B75" s="59"/>
      <c r="C75" s="21"/>
      <c r="D75" s="42"/>
      <c r="E75" s="21"/>
      <c r="F75" s="21"/>
      <c r="G75" s="21"/>
      <c r="H75" s="14"/>
      <c r="I75" s="14"/>
      <c r="J75" s="14"/>
      <c r="K75" s="14"/>
    </row>
    <row r="76" spans="2:11" ht="15" customHeight="1">
      <c r="B76" s="59"/>
      <c r="C76" s="21"/>
      <c r="D76" s="42"/>
      <c r="E76" s="21"/>
      <c r="F76" s="21"/>
      <c r="G76" s="21"/>
      <c r="H76" s="14"/>
      <c r="I76" s="14"/>
      <c r="J76" s="14"/>
      <c r="K76" s="14"/>
    </row>
    <row r="77" spans="2:11" ht="15" customHeight="1">
      <c r="B77" s="59"/>
      <c r="C77" s="21"/>
      <c r="D77" s="42"/>
      <c r="E77" s="21"/>
      <c r="F77" s="21"/>
      <c r="G77" s="21"/>
      <c r="H77" s="14"/>
      <c r="I77" s="14"/>
      <c r="J77" s="14"/>
      <c r="K77" s="14"/>
    </row>
    <row r="78" spans="2:11" ht="15" customHeight="1">
      <c r="B78" s="59"/>
      <c r="C78" s="21"/>
      <c r="D78" s="42"/>
      <c r="E78" s="21"/>
      <c r="F78" s="21"/>
      <c r="G78" s="21"/>
      <c r="H78" s="14"/>
      <c r="I78" s="14"/>
      <c r="J78" s="14"/>
      <c r="K78" s="14"/>
    </row>
    <row r="79" spans="2:11" ht="15" hidden="1" customHeight="1">
      <c r="C79" s="45"/>
      <c r="D79" s="46"/>
      <c r="E79" s="45"/>
      <c r="F79" s="45"/>
      <c r="G79" s="45"/>
    </row>
    <row r="80" spans="2:11" ht="15" hidden="1" customHeight="1">
      <c r="C80" s="45"/>
      <c r="D80" s="46"/>
      <c r="E80" s="45"/>
      <c r="F80" s="45"/>
      <c r="G80" s="45"/>
    </row>
    <row r="81" spans="3:7" ht="15" hidden="1" customHeight="1">
      <c r="C81" s="45"/>
      <c r="D81" s="46"/>
      <c r="E81" s="45"/>
      <c r="F81" s="45"/>
      <c r="G81" s="45"/>
    </row>
    <row r="82" spans="3:7" ht="15" hidden="1" customHeight="1">
      <c r="C82" s="45"/>
      <c r="D82" s="46"/>
      <c r="E82" s="45"/>
      <c r="F82" s="45"/>
      <c r="G82" s="45"/>
    </row>
    <row r="83" spans="3:7" ht="15" hidden="1" customHeight="1">
      <c r="C83" s="45"/>
      <c r="D83" s="46"/>
      <c r="E83" s="45"/>
      <c r="F83" s="45"/>
      <c r="G83" s="45"/>
    </row>
    <row r="84" spans="3:7" ht="15" hidden="1" customHeight="1">
      <c r="C84" s="45"/>
      <c r="D84" s="46"/>
      <c r="E84" s="45"/>
      <c r="F84" s="45"/>
      <c r="G84" s="45"/>
    </row>
    <row r="85" spans="3:7" ht="15" hidden="1" customHeight="1">
      <c r="C85" s="45"/>
      <c r="D85" s="46"/>
      <c r="E85" s="45"/>
      <c r="F85" s="45"/>
      <c r="G85" s="45"/>
    </row>
    <row r="86" spans="3:7" ht="15" hidden="1" customHeight="1">
      <c r="C86" s="45"/>
      <c r="D86" s="46"/>
      <c r="E86" s="45"/>
      <c r="F86" s="45"/>
      <c r="G86" s="45"/>
    </row>
    <row r="87" spans="3:7" ht="15" hidden="1" customHeight="1">
      <c r="C87" s="45"/>
      <c r="D87" s="46"/>
      <c r="E87" s="45"/>
      <c r="F87" s="45"/>
      <c r="G87" s="45"/>
    </row>
    <row r="88" spans="3:7" ht="15" hidden="1" customHeight="1">
      <c r="C88" s="45"/>
      <c r="D88" s="46"/>
      <c r="E88" s="45"/>
      <c r="F88" s="45"/>
      <c r="G88" s="45"/>
    </row>
    <row r="89" spans="3:7" ht="15" hidden="1" customHeight="1">
      <c r="C89" s="45"/>
      <c r="D89" s="46"/>
      <c r="E89" s="45"/>
      <c r="F89" s="45"/>
      <c r="G89" s="45"/>
    </row>
    <row r="90" spans="3:7" ht="15" hidden="1" customHeight="1">
      <c r="C90" s="45"/>
      <c r="D90" s="46"/>
      <c r="E90" s="45"/>
      <c r="F90" s="45"/>
      <c r="G90" s="45"/>
    </row>
    <row r="91" spans="3:7" ht="15" hidden="1" customHeight="1">
      <c r="C91" s="45"/>
      <c r="D91" s="46"/>
      <c r="E91" s="45"/>
      <c r="F91" s="45"/>
      <c r="G91" s="45"/>
    </row>
    <row r="92" spans="3:7" ht="15" hidden="1" customHeight="1">
      <c r="C92" s="45"/>
      <c r="D92" s="46"/>
      <c r="E92" s="45"/>
      <c r="F92" s="45"/>
      <c r="G92" s="45"/>
    </row>
    <row r="93" spans="3:7" ht="15" hidden="1" customHeight="1">
      <c r="C93" s="45"/>
      <c r="D93" s="46"/>
      <c r="E93" s="45"/>
      <c r="F93" s="45"/>
      <c r="G93" s="45"/>
    </row>
    <row r="94" spans="3:7" ht="15" hidden="1" customHeight="1">
      <c r="C94" s="45"/>
      <c r="D94" s="46"/>
      <c r="E94" s="45"/>
      <c r="F94" s="45"/>
      <c r="G94" s="45"/>
    </row>
    <row r="95" spans="3:7" ht="15" hidden="1" customHeight="1">
      <c r="C95" s="45"/>
      <c r="D95" s="46"/>
      <c r="E95" s="45"/>
      <c r="F95" s="45"/>
      <c r="G95" s="45"/>
    </row>
    <row r="96" spans="3:7" ht="15" hidden="1" customHeight="1">
      <c r="C96" s="45"/>
      <c r="D96" s="46"/>
      <c r="E96" s="45"/>
      <c r="F96" s="45"/>
      <c r="G96" s="45"/>
    </row>
    <row r="97" spans="3:7" ht="15" hidden="1" customHeight="1">
      <c r="C97" s="45"/>
      <c r="D97" s="46"/>
      <c r="E97" s="45"/>
      <c r="F97" s="45"/>
      <c r="G97" s="45"/>
    </row>
    <row r="98" spans="3:7" ht="15" hidden="1" customHeight="1">
      <c r="C98" s="45"/>
      <c r="D98" s="46"/>
      <c r="E98" s="45"/>
      <c r="F98" s="45"/>
      <c r="G98" s="45"/>
    </row>
    <row r="99" spans="3:7" ht="15" hidden="1" customHeight="1">
      <c r="C99" s="45"/>
      <c r="D99" s="46"/>
      <c r="E99" s="45"/>
      <c r="F99" s="45"/>
      <c r="G99" s="45"/>
    </row>
    <row r="100" spans="3:7" ht="15" hidden="1" customHeight="1">
      <c r="C100" s="45"/>
      <c r="D100" s="46"/>
      <c r="E100" s="45"/>
      <c r="F100" s="45"/>
      <c r="G100" s="45"/>
    </row>
    <row r="101" spans="3:7" ht="15" hidden="1" customHeight="1">
      <c r="C101" s="45"/>
      <c r="D101" s="46"/>
      <c r="E101" s="45"/>
      <c r="F101" s="45"/>
      <c r="G101" s="45"/>
    </row>
    <row r="102" spans="3:7" ht="15" hidden="1" customHeight="1">
      <c r="C102" s="45"/>
      <c r="D102" s="46"/>
      <c r="E102" s="45"/>
      <c r="F102" s="45"/>
      <c r="G102" s="45"/>
    </row>
    <row r="103" spans="3:7" ht="15" hidden="1" customHeight="1">
      <c r="C103" s="45"/>
      <c r="D103" s="46"/>
      <c r="E103" s="45"/>
      <c r="F103" s="45"/>
      <c r="G103" s="45"/>
    </row>
    <row r="104" spans="3:7" ht="15" hidden="1" customHeight="1">
      <c r="C104" s="45"/>
      <c r="D104" s="46"/>
      <c r="E104" s="45"/>
      <c r="F104" s="45"/>
      <c r="G104" s="45"/>
    </row>
    <row r="105" spans="3:7" ht="15" hidden="1" customHeight="1">
      <c r="C105" s="45"/>
      <c r="D105" s="46"/>
      <c r="E105" s="45"/>
      <c r="F105" s="45"/>
      <c r="G105" s="45"/>
    </row>
    <row r="106" spans="3:7" ht="15" hidden="1" customHeight="1">
      <c r="C106" s="45"/>
      <c r="D106" s="46"/>
      <c r="E106" s="45"/>
      <c r="F106" s="45"/>
      <c r="G106" s="45"/>
    </row>
    <row r="107" spans="3:7" ht="15" hidden="1" customHeight="1">
      <c r="C107" s="45"/>
      <c r="D107" s="46"/>
      <c r="E107" s="45"/>
      <c r="F107" s="45"/>
      <c r="G107" s="45"/>
    </row>
    <row r="108" spans="3:7" ht="15" hidden="1" customHeight="1">
      <c r="C108" s="45"/>
      <c r="D108" s="46"/>
      <c r="E108" s="45"/>
      <c r="F108" s="45"/>
      <c r="G108" s="45"/>
    </row>
    <row r="109" spans="3:7" ht="15" hidden="1" customHeight="1">
      <c r="C109" s="45"/>
      <c r="D109" s="46"/>
      <c r="E109" s="45"/>
      <c r="F109" s="45"/>
      <c r="G109" s="45"/>
    </row>
    <row r="110" spans="3:7" ht="15" hidden="1" customHeight="1">
      <c r="C110" s="45"/>
      <c r="D110" s="46"/>
      <c r="E110" s="45"/>
      <c r="F110" s="45"/>
      <c r="G110" s="45"/>
    </row>
    <row r="111" spans="3:7" ht="15" hidden="1" customHeight="1">
      <c r="C111" s="45"/>
      <c r="D111" s="46"/>
      <c r="E111" s="45"/>
      <c r="F111" s="45"/>
      <c r="G111" s="45"/>
    </row>
    <row r="112" spans="3:7" ht="15" hidden="1" customHeight="1">
      <c r="C112" s="45"/>
      <c r="D112" s="46"/>
      <c r="E112" s="45"/>
      <c r="F112" s="45"/>
      <c r="G112" s="45"/>
    </row>
    <row r="113" spans="3:7" ht="15" hidden="1" customHeight="1">
      <c r="C113" s="45"/>
      <c r="D113" s="46"/>
      <c r="E113" s="45"/>
      <c r="F113" s="45"/>
      <c r="G113" s="45"/>
    </row>
    <row r="114" spans="3:7" ht="15" hidden="1" customHeight="1">
      <c r="C114" s="45"/>
      <c r="D114" s="46"/>
      <c r="E114" s="45"/>
      <c r="F114" s="45"/>
      <c r="G114" s="45"/>
    </row>
    <row r="115" spans="3:7" ht="15" hidden="1" customHeight="1">
      <c r="C115" s="45"/>
      <c r="D115" s="46"/>
      <c r="E115" s="45"/>
      <c r="F115" s="45"/>
      <c r="G115" s="45"/>
    </row>
    <row r="116" spans="3:7" ht="15" hidden="1" customHeight="1">
      <c r="C116" s="45"/>
      <c r="D116" s="46"/>
      <c r="E116" s="45"/>
      <c r="F116" s="45"/>
      <c r="G116" s="45"/>
    </row>
    <row r="117" spans="3:7" ht="15" hidden="1" customHeight="1">
      <c r="C117" s="45"/>
      <c r="D117" s="46"/>
      <c r="E117" s="45"/>
      <c r="F117" s="45"/>
      <c r="G117" s="45"/>
    </row>
    <row r="118" spans="3:7" ht="15" hidden="1" customHeight="1">
      <c r="C118" s="45"/>
      <c r="D118" s="46"/>
      <c r="E118" s="45"/>
      <c r="F118" s="45"/>
      <c r="G118" s="45"/>
    </row>
    <row r="119" spans="3:7" ht="15" hidden="1" customHeight="1">
      <c r="C119" s="45"/>
      <c r="D119" s="46"/>
      <c r="E119" s="45"/>
      <c r="F119" s="45"/>
      <c r="G119" s="45"/>
    </row>
    <row r="120" spans="3:7" ht="15" hidden="1" customHeight="1">
      <c r="C120" s="45"/>
      <c r="D120" s="46"/>
      <c r="E120" s="45"/>
      <c r="F120" s="45"/>
      <c r="G120" s="45"/>
    </row>
    <row r="121" spans="3:7" ht="15" hidden="1" customHeight="1">
      <c r="C121" s="45"/>
      <c r="D121" s="46"/>
      <c r="E121" s="45"/>
      <c r="F121" s="45"/>
      <c r="G121" s="45"/>
    </row>
    <row r="122" spans="3:7" ht="15" hidden="1" customHeight="1">
      <c r="C122" s="45"/>
      <c r="D122" s="46"/>
      <c r="E122" s="45"/>
      <c r="F122" s="45"/>
      <c r="G122" s="45"/>
    </row>
    <row r="123" spans="3:7" ht="15" hidden="1" customHeight="1">
      <c r="C123" s="45"/>
      <c r="D123" s="46"/>
      <c r="E123" s="45"/>
      <c r="F123" s="45"/>
      <c r="G123" s="45"/>
    </row>
    <row r="124" spans="3:7" ht="15" hidden="1" customHeight="1">
      <c r="C124" s="45"/>
      <c r="D124" s="46"/>
      <c r="E124" s="45"/>
      <c r="F124" s="45"/>
      <c r="G124" s="45"/>
    </row>
    <row r="125" spans="3:7" ht="15" hidden="1" customHeight="1">
      <c r="C125" s="45"/>
      <c r="D125" s="46"/>
      <c r="E125" s="45"/>
      <c r="F125" s="45"/>
      <c r="G125" s="45"/>
    </row>
    <row r="126" spans="3:7" ht="15" hidden="1" customHeight="1">
      <c r="C126" s="45"/>
      <c r="D126" s="46"/>
      <c r="E126" s="45"/>
      <c r="F126" s="45"/>
      <c r="G126" s="45"/>
    </row>
    <row r="127" spans="3:7" ht="15" hidden="1" customHeight="1">
      <c r="C127" s="45"/>
      <c r="D127" s="46"/>
      <c r="E127" s="45"/>
      <c r="F127" s="45"/>
      <c r="G127" s="45"/>
    </row>
    <row r="128" spans="3:7" ht="15" hidden="1" customHeight="1">
      <c r="C128" s="45"/>
      <c r="D128" s="46"/>
      <c r="E128" s="45"/>
      <c r="F128" s="45"/>
      <c r="G128" s="45"/>
    </row>
    <row r="129" spans="3:7" ht="15" hidden="1" customHeight="1">
      <c r="C129" s="45"/>
      <c r="D129" s="46"/>
      <c r="E129" s="45"/>
      <c r="F129" s="45"/>
      <c r="G129" s="45"/>
    </row>
    <row r="130" spans="3:7" ht="15" hidden="1" customHeight="1">
      <c r="C130" s="45"/>
      <c r="D130" s="46"/>
      <c r="E130" s="45"/>
      <c r="F130" s="45"/>
      <c r="G130" s="45"/>
    </row>
    <row r="131" spans="3:7" ht="15" hidden="1" customHeight="1">
      <c r="C131" s="45"/>
      <c r="D131" s="46"/>
      <c r="E131" s="45"/>
      <c r="F131" s="45"/>
      <c r="G131" s="45"/>
    </row>
    <row r="132" spans="3:7" ht="15" hidden="1" customHeight="1">
      <c r="C132" s="45"/>
      <c r="D132" s="46"/>
      <c r="E132" s="45"/>
      <c r="F132" s="45"/>
      <c r="G132" s="45"/>
    </row>
    <row r="133" spans="3:7" ht="15" hidden="1" customHeight="1">
      <c r="C133" s="45"/>
      <c r="D133" s="46"/>
      <c r="E133" s="45"/>
      <c r="F133" s="45"/>
      <c r="G133" s="45"/>
    </row>
    <row r="134" spans="3:7" ht="15" hidden="1" customHeight="1">
      <c r="C134" s="45"/>
      <c r="D134" s="46"/>
      <c r="E134" s="45"/>
      <c r="F134" s="45"/>
      <c r="G134" s="45"/>
    </row>
    <row r="135" spans="3:7" ht="15" hidden="1" customHeight="1">
      <c r="C135" s="45"/>
      <c r="D135" s="46"/>
      <c r="E135" s="45"/>
      <c r="F135" s="45"/>
      <c r="G135" s="45"/>
    </row>
    <row r="136" spans="3:7" ht="15" hidden="1" customHeight="1">
      <c r="C136" s="45"/>
      <c r="D136" s="46"/>
      <c r="E136" s="45"/>
      <c r="F136" s="45"/>
      <c r="G136" s="45"/>
    </row>
    <row r="137" spans="3:7" ht="15" hidden="1" customHeight="1">
      <c r="C137" s="45"/>
      <c r="D137" s="46"/>
      <c r="E137" s="45"/>
      <c r="F137" s="45"/>
      <c r="G137" s="45"/>
    </row>
    <row r="138" spans="3:7" ht="15" hidden="1" customHeight="1">
      <c r="C138" s="45"/>
      <c r="D138" s="46"/>
      <c r="E138" s="45"/>
      <c r="F138" s="45"/>
      <c r="G138" s="45"/>
    </row>
    <row r="139" spans="3:7" ht="15" hidden="1" customHeight="1">
      <c r="C139" s="45"/>
      <c r="D139" s="46"/>
      <c r="E139" s="45"/>
      <c r="F139" s="45"/>
      <c r="G139" s="45"/>
    </row>
    <row r="140" spans="3:7" ht="15" hidden="1" customHeight="1">
      <c r="C140" s="45"/>
      <c r="D140" s="46"/>
      <c r="E140" s="45"/>
      <c r="F140" s="45"/>
      <c r="G140" s="45"/>
    </row>
    <row r="141" spans="3:7" ht="15" hidden="1" customHeight="1">
      <c r="C141" s="45"/>
      <c r="D141" s="46"/>
      <c r="E141" s="45"/>
      <c r="F141" s="45"/>
      <c r="G141" s="45"/>
    </row>
    <row r="142" spans="3:7" ht="15" hidden="1" customHeight="1">
      <c r="C142" s="45"/>
      <c r="D142" s="46"/>
      <c r="E142" s="45"/>
      <c r="F142" s="45"/>
      <c r="G142" s="45"/>
    </row>
    <row r="143" spans="3:7" ht="15" hidden="1" customHeight="1">
      <c r="C143" s="45"/>
      <c r="D143" s="46"/>
      <c r="E143" s="45"/>
      <c r="F143" s="45"/>
      <c r="G143" s="45"/>
    </row>
    <row r="144" spans="3:7" ht="15" hidden="1" customHeight="1">
      <c r="C144" s="45"/>
      <c r="D144" s="46"/>
      <c r="E144" s="45"/>
      <c r="F144" s="45"/>
      <c r="G144" s="45"/>
    </row>
    <row r="145" spans="3:7" ht="15" hidden="1" customHeight="1">
      <c r="C145" s="45"/>
      <c r="D145" s="46"/>
      <c r="E145" s="45"/>
      <c r="F145" s="45"/>
      <c r="G145" s="45"/>
    </row>
    <row r="146" spans="3:7" ht="15" hidden="1" customHeight="1">
      <c r="C146" s="45"/>
      <c r="D146" s="46"/>
      <c r="E146" s="45"/>
      <c r="F146" s="45"/>
      <c r="G146" s="45"/>
    </row>
    <row r="147" spans="3:7" ht="15" hidden="1" customHeight="1">
      <c r="C147" s="45"/>
      <c r="D147" s="46"/>
      <c r="E147" s="45"/>
      <c r="F147" s="45"/>
      <c r="G147" s="45"/>
    </row>
    <row r="148" spans="3:7" ht="15" hidden="1" customHeight="1">
      <c r="C148" s="45"/>
      <c r="D148" s="46"/>
      <c r="E148" s="45"/>
      <c r="F148" s="45"/>
      <c r="G148" s="45"/>
    </row>
    <row r="149" spans="3:7" ht="15" hidden="1" customHeight="1">
      <c r="C149" s="45"/>
      <c r="D149" s="46"/>
      <c r="E149" s="45"/>
      <c r="F149" s="45"/>
      <c r="G149" s="45"/>
    </row>
    <row r="150" spans="3:7" ht="15" hidden="1" customHeight="1">
      <c r="C150" s="45"/>
      <c r="D150" s="46"/>
      <c r="E150" s="45"/>
      <c r="F150" s="45"/>
      <c r="G150" s="45"/>
    </row>
    <row r="151" spans="3:7" ht="15" hidden="1" customHeight="1">
      <c r="C151" s="45"/>
      <c r="D151" s="46"/>
      <c r="E151" s="45"/>
      <c r="F151" s="45"/>
      <c r="G151" s="45"/>
    </row>
    <row r="152" spans="3:7" ht="15" hidden="1" customHeight="1">
      <c r="C152" s="45"/>
      <c r="D152" s="46"/>
      <c r="E152" s="45"/>
      <c r="F152" s="45"/>
      <c r="G152" s="45"/>
    </row>
    <row r="153" spans="3:7" ht="15" hidden="1" customHeight="1">
      <c r="C153" s="45"/>
      <c r="D153" s="46"/>
      <c r="E153" s="45"/>
      <c r="F153" s="45"/>
      <c r="G153" s="45"/>
    </row>
    <row r="154" spans="3:7" ht="15" hidden="1" customHeight="1">
      <c r="C154" s="45"/>
      <c r="D154" s="46"/>
      <c r="E154" s="45"/>
      <c r="F154" s="45"/>
      <c r="G154" s="45"/>
    </row>
    <row r="155" spans="3:7" ht="15" hidden="1" customHeight="1">
      <c r="C155" s="45"/>
      <c r="D155" s="46"/>
      <c r="E155" s="45"/>
      <c r="F155" s="45"/>
      <c r="G155" s="45"/>
    </row>
    <row r="156" spans="3:7" ht="15" hidden="1" customHeight="1">
      <c r="C156" s="45"/>
      <c r="D156" s="46"/>
      <c r="E156" s="45"/>
      <c r="F156" s="45"/>
      <c r="G156" s="45"/>
    </row>
    <row r="157" spans="3:7" ht="15" hidden="1" customHeight="1">
      <c r="C157" s="45"/>
      <c r="D157" s="46"/>
      <c r="E157" s="45"/>
      <c r="F157" s="45"/>
      <c r="G157" s="45"/>
    </row>
    <row r="158" spans="3:7" ht="15" hidden="1" customHeight="1">
      <c r="C158" s="45"/>
      <c r="D158" s="46"/>
      <c r="E158" s="45"/>
      <c r="F158" s="45"/>
      <c r="G158" s="45"/>
    </row>
    <row r="159" spans="3:7" ht="15" hidden="1" customHeight="1">
      <c r="C159" s="45"/>
      <c r="D159" s="46"/>
      <c r="E159" s="45"/>
      <c r="F159" s="45"/>
      <c r="G159" s="45"/>
    </row>
    <row r="160" spans="3:7" ht="15" hidden="1" customHeight="1">
      <c r="C160" s="45"/>
      <c r="D160" s="46"/>
      <c r="E160" s="45"/>
      <c r="F160" s="45"/>
      <c r="G160" s="45"/>
    </row>
    <row r="161" spans="3:7" ht="15" hidden="1" customHeight="1">
      <c r="C161" s="45"/>
      <c r="D161" s="46"/>
      <c r="E161" s="45"/>
      <c r="F161" s="45"/>
      <c r="G161" s="45"/>
    </row>
    <row r="162" spans="3:7" ht="15" hidden="1" customHeight="1">
      <c r="C162" s="45"/>
      <c r="D162" s="46"/>
      <c r="E162" s="45"/>
      <c r="F162" s="45"/>
      <c r="G162" s="45"/>
    </row>
    <row r="163" spans="3:7" ht="15" hidden="1" customHeight="1">
      <c r="C163" s="45"/>
      <c r="D163" s="46"/>
      <c r="E163" s="45"/>
      <c r="F163" s="45"/>
      <c r="G163" s="45"/>
    </row>
    <row r="164" spans="3:7" ht="15" hidden="1" customHeight="1">
      <c r="C164" s="45"/>
      <c r="D164" s="46"/>
      <c r="E164" s="45"/>
      <c r="F164" s="45"/>
      <c r="G164" s="45"/>
    </row>
    <row r="165" spans="3:7" ht="15" hidden="1" customHeight="1">
      <c r="C165" s="45"/>
      <c r="D165" s="46"/>
      <c r="E165" s="45"/>
      <c r="F165" s="45"/>
      <c r="G165" s="45"/>
    </row>
    <row r="166" spans="3:7" ht="15" hidden="1" customHeight="1">
      <c r="C166" s="45"/>
      <c r="D166" s="46"/>
      <c r="E166" s="45"/>
      <c r="F166" s="45"/>
      <c r="G166" s="45"/>
    </row>
    <row r="167" spans="3:7" ht="15" hidden="1" customHeight="1">
      <c r="C167" s="45"/>
      <c r="D167" s="46"/>
      <c r="E167" s="45"/>
      <c r="F167" s="45"/>
      <c r="G167" s="45"/>
    </row>
    <row r="168" spans="3:7" ht="15" hidden="1" customHeight="1">
      <c r="C168" s="45"/>
      <c r="D168" s="46"/>
      <c r="E168" s="45"/>
      <c r="F168" s="45"/>
      <c r="G168" s="45"/>
    </row>
    <row r="169" spans="3:7" ht="15" hidden="1" customHeight="1">
      <c r="C169" s="45"/>
      <c r="D169" s="46"/>
      <c r="E169" s="45"/>
      <c r="F169" s="45"/>
      <c r="G169" s="45"/>
    </row>
    <row r="170" spans="3:7" ht="15" hidden="1" customHeight="1">
      <c r="C170" s="45"/>
      <c r="D170" s="46"/>
      <c r="E170" s="45"/>
      <c r="F170" s="45"/>
      <c r="G170" s="45"/>
    </row>
    <row r="171" spans="3:7" ht="15" hidden="1" customHeight="1">
      <c r="C171" s="45"/>
      <c r="D171" s="46"/>
      <c r="E171" s="45"/>
      <c r="F171" s="45"/>
      <c r="G171" s="45"/>
    </row>
    <row r="172" spans="3:7" ht="15" hidden="1" customHeight="1">
      <c r="C172" s="45"/>
      <c r="D172" s="46"/>
      <c r="E172" s="45"/>
      <c r="F172" s="45"/>
      <c r="G172" s="45"/>
    </row>
    <row r="173" spans="3:7" ht="15" hidden="1" customHeight="1"/>
    <row r="174" spans="3:7" ht="15" hidden="1" customHeight="1"/>
    <row r="175" spans="3:7" ht="15" hidden="1" customHeight="1"/>
    <row r="176" spans="3:7"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spans="3:7" ht="15" hidden="1" customHeight="1"/>
    <row r="210" spans="3:7" ht="15" hidden="1" customHeight="1"/>
    <row r="211" spans="3:7" ht="15" hidden="1" customHeight="1">
      <c r="C211" s="48"/>
      <c r="D211" s="49"/>
      <c r="E211" s="48"/>
      <c r="F211" s="48"/>
      <c r="G211" s="48"/>
    </row>
    <row r="212" spans="3:7" ht="15" hidden="1" customHeight="1"/>
    <row r="213" spans="3:7" ht="15" hidden="1" customHeight="1"/>
    <row r="214" spans="3:7" ht="15" hidden="1" customHeight="1"/>
    <row r="215" spans="3:7" ht="15" hidden="1" customHeight="1"/>
    <row r="216" spans="3:7" ht="15" hidden="1" customHeight="1"/>
    <row r="217" spans="3:7" ht="15" hidden="1" customHeight="1"/>
    <row r="218" spans="3:7" ht="15" hidden="1" customHeight="1"/>
    <row r="219" spans="3:7" ht="15" hidden="1" customHeight="1"/>
    <row r="220" spans="3:7" ht="15" hidden="1" customHeight="1"/>
    <row r="221" spans="3:7" ht="15" hidden="1" customHeight="1"/>
    <row r="222" spans="3:7" ht="15" hidden="1" customHeight="1"/>
    <row r="223" spans="3:7" ht="15" hidden="1" customHeight="1"/>
    <row r="224" spans="3:7"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 hidden="1" customHeight="1"/>
    <row r="427" ht="15" hidden="1" customHeight="1"/>
    <row r="428" ht="15" hidden="1" customHeight="1"/>
    <row r="429" ht="15" hidden="1" customHeight="1"/>
    <row r="430" ht="15" hidden="1" customHeight="1"/>
    <row r="431" ht="15" hidden="1" customHeight="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15" hidden="1" customHeight="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 hidden="1" customHeight="1"/>
    <row r="483" ht="15" hidden="1" customHeight="1"/>
    <row r="484" ht="15" hidden="1" customHeight="1"/>
    <row r="485" ht="15" hidden="1" customHeight="1"/>
    <row r="486" ht="15" hidden="1" customHeight="1"/>
    <row r="487" ht="15" hidden="1" customHeight="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 hidden="1" customHeight="1"/>
    <row r="497" ht="15" hidden="1" customHeight="1"/>
    <row r="498" ht="15" hidden="1" customHeight="1"/>
    <row r="499" ht="15" hidden="1" customHeight="1"/>
    <row r="500" ht="15" hidden="1" customHeight="1"/>
    <row r="501" ht="15" hidden="1" customHeight="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 hidden="1" customHeight="1"/>
    <row r="511" ht="15" hidden="1" customHeight="1"/>
    <row r="512" ht="15" hidden="1" customHeight="1"/>
    <row r="513" ht="15" hidden="1" customHeight="1"/>
    <row r="514" ht="15" hidden="1" customHeight="1"/>
    <row r="515" ht="15" hidden="1" customHeight="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 hidden="1" customHeight="1"/>
    <row r="525" ht="15" hidden="1" customHeight="1"/>
    <row r="526" ht="15" hidden="1" customHeight="1"/>
    <row r="527" ht="15" hidden="1" customHeight="1"/>
    <row r="528" ht="15" hidden="1" customHeight="1"/>
    <row r="529" ht="15" hidden="1" customHeight="1"/>
    <row r="530" ht="15" hidden="1" customHeight="1"/>
    <row r="531" ht="15" hidden="1" customHeight="1"/>
    <row r="532" ht="15" hidden="1" customHeight="1"/>
    <row r="533" ht="15" hidden="1" customHeight="1"/>
    <row r="534" ht="15" hidden="1" customHeight="1"/>
    <row r="535" ht="15" hidden="1" customHeight="1"/>
    <row r="536" ht="15" hidden="1" customHeight="1"/>
    <row r="537" ht="15" hidden="1" customHeight="1"/>
    <row r="538" ht="15" hidden="1" customHeight="1"/>
    <row r="539" ht="15" hidden="1" customHeight="1"/>
    <row r="540" ht="15" hidden="1" customHeight="1"/>
    <row r="541" ht="15" hidden="1" customHeight="1"/>
    <row r="542" ht="15" hidden="1" customHeight="1"/>
    <row r="543" ht="15" hidden="1" customHeight="1"/>
    <row r="544" ht="15" hidden="1" customHeight="1"/>
    <row r="545" ht="15" hidden="1" customHeight="1"/>
    <row r="546" ht="15" hidden="1" customHeight="1"/>
    <row r="547" ht="15" hidden="1" customHeight="1"/>
    <row r="548" ht="15" hidden="1" customHeight="1"/>
    <row r="549" ht="15" hidden="1" customHeight="1"/>
    <row r="550" ht="15" hidden="1" customHeight="1"/>
    <row r="551" ht="15" hidden="1" customHeight="1"/>
    <row r="552" ht="15" hidden="1" customHeight="1"/>
    <row r="553" ht="15" hidden="1" customHeight="1"/>
    <row r="554" ht="15" hidden="1" customHeight="1"/>
    <row r="555" ht="15" hidden="1" customHeight="1"/>
    <row r="556" ht="15" hidden="1" customHeight="1"/>
    <row r="557" ht="15" hidden="1" customHeight="1"/>
    <row r="558" ht="15" hidden="1" customHeight="1"/>
    <row r="559" ht="15" hidden="1" customHeight="1"/>
    <row r="560" ht="15" hidden="1" customHeight="1"/>
    <row r="561" ht="15" hidden="1" customHeight="1"/>
    <row r="562" ht="15" hidden="1" customHeight="1"/>
    <row r="563" ht="15" hidden="1" customHeight="1"/>
    <row r="564" ht="15" hidden="1" customHeight="1"/>
    <row r="565" ht="15" hidden="1" customHeight="1"/>
    <row r="566" ht="15" hidden="1" customHeight="1"/>
    <row r="567" ht="15" hidden="1" customHeight="1"/>
    <row r="568" ht="15" hidden="1" customHeight="1"/>
    <row r="569" ht="15" hidden="1" customHeight="1"/>
    <row r="570" ht="15" hidden="1" customHeight="1"/>
    <row r="571" ht="15" hidden="1" customHeight="1"/>
    <row r="572" ht="15" hidden="1" customHeight="1"/>
    <row r="573" ht="15" hidden="1" customHeight="1"/>
    <row r="574" ht="15" hidden="1" customHeight="1"/>
    <row r="575" ht="15" hidden="1" customHeight="1"/>
    <row r="576" ht="15" hidden="1" customHeight="1"/>
    <row r="577" ht="15" hidden="1" customHeight="1"/>
    <row r="578" ht="15" hidden="1" customHeight="1"/>
    <row r="579" ht="15" hidden="1" customHeight="1"/>
    <row r="580" ht="15" hidden="1" customHeight="1"/>
    <row r="581" ht="15" hidden="1" customHeight="1"/>
    <row r="582" ht="15" hidden="1" customHeight="1"/>
    <row r="583" ht="15" hidden="1" customHeight="1"/>
    <row r="584" ht="15" hidden="1" customHeight="1"/>
    <row r="585" ht="15" hidden="1" customHeight="1"/>
    <row r="586" ht="15" hidden="1" customHeight="1"/>
    <row r="587" ht="15" hidden="1" customHeight="1"/>
    <row r="588" ht="15" hidden="1" customHeight="1"/>
    <row r="589" ht="15" hidden="1" customHeight="1"/>
    <row r="590" ht="15" hidden="1" customHeight="1"/>
    <row r="591" ht="15" hidden="1" customHeight="1"/>
    <row r="592" ht="15" hidden="1" customHeight="1"/>
    <row r="593" ht="15" hidden="1" customHeight="1"/>
    <row r="594" ht="15" hidden="1" customHeight="1"/>
    <row r="595" ht="15" hidden="1" customHeight="1"/>
    <row r="596" ht="15" hidden="1" customHeight="1"/>
    <row r="597" ht="15" hidden="1" customHeight="1"/>
    <row r="598" ht="15" hidden="1" customHeight="1"/>
    <row r="599" ht="15" hidden="1" customHeight="1"/>
    <row r="600" ht="15" hidden="1" customHeight="1"/>
    <row r="601" ht="15" hidden="1" customHeight="1"/>
    <row r="602" ht="15" hidden="1" customHeight="1"/>
    <row r="603" ht="15" hidden="1" customHeight="1"/>
    <row r="604" ht="15" hidden="1" customHeight="1"/>
    <row r="605" ht="15" hidden="1" customHeight="1"/>
    <row r="606" ht="15" hidden="1" customHeight="1"/>
    <row r="607" ht="15" hidden="1" customHeight="1"/>
    <row r="608" ht="15" hidden="1" customHeight="1"/>
    <row r="609" ht="15" hidden="1" customHeight="1"/>
    <row r="610" ht="15" hidden="1" customHeight="1"/>
    <row r="611" ht="15" hidden="1" customHeight="1"/>
    <row r="612" ht="15" hidden="1" customHeight="1"/>
    <row r="613" ht="15" hidden="1" customHeight="1"/>
    <row r="614" ht="15" hidden="1" customHeight="1"/>
    <row r="615" ht="15" hidden="1" customHeight="1"/>
    <row r="616" ht="15" hidden="1" customHeight="1"/>
    <row r="617" ht="15" hidden="1" customHeight="1"/>
    <row r="618" ht="15" hidden="1" customHeight="1"/>
    <row r="619" ht="15" hidden="1" customHeight="1"/>
    <row r="620" ht="15" hidden="1" customHeight="1"/>
    <row r="621" ht="15" hidden="1" customHeight="1"/>
    <row r="622" ht="15" hidden="1" customHeight="1"/>
    <row r="623" ht="15" hidden="1" customHeight="1"/>
    <row r="624" ht="15" hidden="1" customHeight="1"/>
    <row r="625" ht="15" hidden="1" customHeight="1"/>
    <row r="626" ht="15" hidden="1" customHeight="1"/>
    <row r="627" ht="15" hidden="1" customHeight="1"/>
    <row r="628" ht="15" hidden="1" customHeight="1"/>
    <row r="629" ht="15" hidden="1" customHeight="1"/>
    <row r="630" ht="15" hidden="1" customHeight="1"/>
    <row r="631" ht="15" hidden="1" customHeight="1"/>
    <row r="632" ht="15" hidden="1" customHeight="1"/>
    <row r="633" ht="15" hidden="1" customHeight="1"/>
    <row r="634" ht="15" hidden="1" customHeight="1"/>
    <row r="635" ht="15" hidden="1" customHeight="1"/>
    <row r="636" ht="15" hidden="1" customHeight="1"/>
    <row r="637" ht="15" hidden="1" customHeight="1"/>
    <row r="638" ht="15" hidden="1" customHeight="1"/>
    <row r="639" ht="15" hidden="1" customHeight="1"/>
    <row r="640" ht="15" hidden="1" customHeight="1"/>
    <row r="641" ht="15" hidden="1" customHeight="1"/>
    <row r="642" ht="15" hidden="1" customHeight="1"/>
    <row r="643" ht="15" hidden="1" customHeight="1"/>
    <row r="644" ht="15" hidden="1" customHeight="1"/>
    <row r="645" ht="15" hidden="1" customHeight="1"/>
    <row r="646" ht="15" hidden="1" customHeight="1"/>
    <row r="647" ht="15" hidden="1" customHeight="1"/>
    <row r="648" ht="15" hidden="1" customHeight="1"/>
    <row r="649" ht="15" hidden="1" customHeight="1"/>
    <row r="650" ht="15" hidden="1" customHeight="1"/>
    <row r="651" ht="15" hidden="1" customHeight="1"/>
    <row r="652" ht="15" hidden="1" customHeight="1"/>
    <row r="653" ht="15" hidden="1" customHeight="1"/>
    <row r="654" ht="15" hidden="1" customHeight="1"/>
    <row r="655" ht="15" hidden="1" customHeight="1"/>
    <row r="656" ht="15" hidden="1" customHeight="1"/>
    <row r="657" ht="15" hidden="1" customHeight="1"/>
    <row r="658" ht="15" hidden="1" customHeight="1"/>
    <row r="659" ht="15" hidden="1" customHeight="1"/>
    <row r="660" ht="15" hidden="1" customHeight="1"/>
    <row r="661" ht="15" hidden="1" customHeight="1"/>
    <row r="662" ht="15" hidden="1" customHeight="1"/>
    <row r="663" ht="15" hidden="1" customHeight="1"/>
    <row r="664" ht="15" hidden="1" customHeight="1"/>
    <row r="665" ht="15" hidden="1" customHeight="1"/>
    <row r="666" ht="15" hidden="1" customHeight="1"/>
    <row r="667" ht="15" hidden="1" customHeight="1"/>
    <row r="668" ht="15" hidden="1" customHeight="1"/>
    <row r="669" ht="15" hidden="1" customHeight="1"/>
    <row r="670" ht="15" hidden="1" customHeight="1"/>
    <row r="671" ht="15" hidden="1" customHeight="1"/>
    <row r="672" ht="15" hidden="1" customHeight="1"/>
    <row r="673" ht="15" hidden="1" customHeight="1"/>
    <row r="674" ht="15" hidden="1" customHeight="1"/>
    <row r="675" ht="15" hidden="1" customHeight="1"/>
    <row r="676" ht="15" hidden="1" customHeight="1"/>
    <row r="677" ht="15" hidden="1" customHeight="1"/>
    <row r="678" ht="15" hidden="1" customHeight="1"/>
    <row r="679" ht="15" hidden="1" customHeight="1"/>
    <row r="680" ht="15" hidden="1" customHeight="1"/>
    <row r="681" ht="15" hidden="1" customHeight="1"/>
    <row r="682" ht="15" hidden="1" customHeight="1"/>
    <row r="683" ht="15" hidden="1" customHeight="1"/>
    <row r="684" ht="15" hidden="1" customHeight="1"/>
    <row r="685" ht="15" hidden="1" customHeight="1"/>
    <row r="686" ht="15" hidden="1" customHeight="1"/>
    <row r="687" ht="15" hidden="1" customHeight="1"/>
    <row r="688" ht="15" hidden="1" customHeight="1"/>
    <row r="689" ht="15" hidden="1" customHeight="1"/>
    <row r="690" ht="15" hidden="1" customHeight="1"/>
    <row r="691" ht="15" hidden="1" customHeight="1"/>
    <row r="692" ht="15" hidden="1" customHeight="1"/>
    <row r="693" ht="15" hidden="1" customHeight="1"/>
    <row r="694" ht="15" hidden="1" customHeight="1"/>
    <row r="695" ht="15" hidden="1" customHeight="1"/>
    <row r="696" ht="15" hidden="1" customHeight="1"/>
    <row r="697" ht="15" hidden="1" customHeight="1"/>
    <row r="698" ht="15" hidden="1" customHeight="1"/>
    <row r="699" ht="15" hidden="1" customHeight="1"/>
    <row r="700" ht="15" hidden="1" customHeight="1"/>
    <row r="701" ht="15" hidden="1" customHeight="1"/>
    <row r="702" ht="15" hidden="1" customHeight="1"/>
    <row r="703" ht="15" hidden="1" customHeight="1"/>
    <row r="704" ht="15" hidden="1" customHeight="1"/>
    <row r="705" ht="15" hidden="1" customHeight="1"/>
    <row r="706" ht="15" hidden="1" customHeight="1"/>
    <row r="707" ht="15" hidden="1" customHeight="1"/>
    <row r="708" ht="15" hidden="1" customHeight="1"/>
    <row r="709" ht="15" hidden="1" customHeight="1"/>
    <row r="710" ht="15" hidden="1" customHeight="1"/>
    <row r="711" ht="15" hidden="1" customHeight="1"/>
    <row r="712" ht="15" hidden="1" customHeight="1"/>
    <row r="713" ht="15" hidden="1" customHeight="1"/>
    <row r="714" ht="15" hidden="1" customHeight="1"/>
    <row r="715" ht="15" hidden="1" customHeight="1"/>
    <row r="716" ht="15" hidden="1" customHeight="1"/>
    <row r="717" ht="15" hidden="1" customHeight="1"/>
    <row r="718" ht="15" hidden="1" customHeight="1"/>
    <row r="719" ht="15" hidden="1" customHeight="1"/>
    <row r="720" ht="15" hidden="1" customHeight="1"/>
    <row r="721" ht="15" hidden="1" customHeight="1"/>
    <row r="722" ht="15" hidden="1" customHeight="1"/>
    <row r="723" ht="15" hidden="1" customHeight="1"/>
    <row r="724" ht="15" hidden="1" customHeight="1"/>
    <row r="725" ht="15" hidden="1" customHeight="1"/>
    <row r="726" ht="15" hidden="1" customHeight="1"/>
    <row r="727" ht="15" hidden="1" customHeight="1"/>
    <row r="728" ht="15" hidden="1" customHeight="1"/>
    <row r="729" ht="15" hidden="1" customHeight="1"/>
    <row r="730" ht="15" hidden="1" customHeight="1"/>
    <row r="731" ht="15" hidden="1" customHeight="1"/>
    <row r="732" ht="15" hidden="1" customHeight="1"/>
    <row r="733" ht="15" hidden="1" customHeight="1"/>
    <row r="734" ht="15" hidden="1" customHeight="1"/>
    <row r="735" ht="15" hidden="1" customHeight="1"/>
    <row r="736" ht="15" hidden="1" customHeight="1"/>
    <row r="737" ht="15" hidden="1" customHeight="1"/>
    <row r="738" ht="15" hidden="1" customHeight="1"/>
    <row r="739" ht="15" hidden="1" customHeight="1"/>
    <row r="740" ht="15" hidden="1" customHeight="1"/>
    <row r="741" ht="15" hidden="1" customHeight="1"/>
    <row r="742" ht="15" hidden="1" customHeight="1"/>
    <row r="743" ht="15" hidden="1" customHeight="1"/>
    <row r="744" ht="15" hidden="1" customHeight="1"/>
    <row r="745" ht="15" hidden="1" customHeight="1"/>
    <row r="746" ht="15" hidden="1" customHeight="1"/>
    <row r="747" ht="15" hidden="1" customHeight="1"/>
    <row r="748" ht="15" hidden="1" customHeight="1"/>
    <row r="749" ht="15" hidden="1" customHeight="1"/>
    <row r="750" ht="15" hidden="1" customHeight="1"/>
    <row r="751" ht="15" hidden="1" customHeight="1"/>
    <row r="752" ht="15" hidden="1" customHeight="1"/>
    <row r="753" ht="15" hidden="1" customHeight="1"/>
    <row r="754" ht="15" hidden="1" customHeight="1"/>
    <row r="755" ht="15" hidden="1" customHeight="1"/>
    <row r="756" ht="15" hidden="1" customHeight="1"/>
    <row r="757" ht="15" hidden="1" customHeight="1"/>
    <row r="758" ht="15" hidden="1" customHeight="1"/>
    <row r="759" ht="15" hidden="1" customHeight="1"/>
    <row r="760" ht="15" hidden="1" customHeight="1"/>
    <row r="761" ht="15" hidden="1" customHeight="1"/>
    <row r="762" ht="15" hidden="1" customHeight="1"/>
    <row r="763" ht="15" hidden="1" customHeight="1"/>
    <row r="764" ht="15" hidden="1" customHeight="1"/>
    <row r="765" ht="15" hidden="1" customHeight="1"/>
    <row r="766" ht="15" hidden="1" customHeight="1"/>
    <row r="767" ht="15" hidden="1" customHeight="1"/>
    <row r="768" ht="15" hidden="1" customHeight="1"/>
    <row r="769" ht="15" hidden="1" customHeight="1"/>
    <row r="770" ht="15" hidden="1" customHeight="1"/>
    <row r="771" ht="15" hidden="1" customHeight="1"/>
    <row r="772" ht="15" hidden="1" customHeight="1"/>
    <row r="773" ht="15" hidden="1" customHeight="1"/>
    <row r="774" ht="15" hidden="1" customHeight="1"/>
    <row r="775" ht="15" hidden="1" customHeight="1"/>
    <row r="776" ht="15" hidden="1" customHeight="1"/>
    <row r="777" ht="15" hidden="1" customHeight="1"/>
    <row r="778" ht="15" hidden="1" customHeight="1"/>
    <row r="779" ht="15" hidden="1" customHeight="1"/>
    <row r="780" ht="15" hidden="1" customHeight="1"/>
    <row r="781" ht="15" hidden="1" customHeight="1"/>
    <row r="782" ht="15" hidden="1" customHeight="1"/>
    <row r="783" ht="15" hidden="1" customHeight="1"/>
    <row r="784" ht="15" hidden="1" customHeight="1"/>
    <row r="785" ht="15" hidden="1" customHeight="1"/>
    <row r="786" ht="15" hidden="1" customHeight="1"/>
    <row r="787" ht="15" hidden="1" customHeight="1"/>
    <row r="788" ht="15" hidden="1" customHeight="1"/>
    <row r="789" ht="15" hidden="1" customHeight="1"/>
    <row r="790" ht="15" hidden="1" customHeight="1"/>
    <row r="791" ht="15" hidden="1" customHeight="1"/>
    <row r="792" ht="15" hidden="1" customHeight="1"/>
    <row r="793" ht="15" hidden="1" customHeight="1"/>
    <row r="794" ht="15" hidden="1" customHeight="1"/>
    <row r="795" ht="15" hidden="1" customHeight="1"/>
    <row r="796" ht="15" hidden="1" customHeight="1"/>
    <row r="797" ht="15" hidden="1" customHeight="1"/>
    <row r="798" ht="15" hidden="1" customHeight="1"/>
    <row r="799" ht="15" hidden="1" customHeight="1"/>
    <row r="800" ht="15" hidden="1" customHeight="1"/>
    <row r="801" ht="15" hidden="1" customHeight="1"/>
    <row r="802" ht="15" hidden="1" customHeight="1"/>
    <row r="803" ht="15" hidden="1" customHeight="1"/>
    <row r="804" ht="15" hidden="1" customHeight="1"/>
    <row r="805" ht="15" hidden="1" customHeight="1"/>
    <row r="806" ht="15" hidden="1" customHeight="1"/>
    <row r="807" ht="15" hidden="1" customHeight="1"/>
    <row r="808" ht="15" hidden="1" customHeight="1"/>
    <row r="809" ht="15" hidden="1" customHeight="1"/>
    <row r="810" ht="15" hidden="1" customHeight="1"/>
    <row r="811" ht="15" hidden="1" customHeight="1"/>
    <row r="812" ht="15" hidden="1" customHeight="1"/>
    <row r="813" ht="15" hidden="1" customHeight="1"/>
    <row r="814" ht="15" hidden="1" customHeight="1"/>
    <row r="815" ht="15" hidden="1" customHeight="1"/>
    <row r="816" ht="15" hidden="1" customHeight="1"/>
    <row r="817" ht="15" hidden="1" customHeight="1"/>
    <row r="818" ht="15" hidden="1" customHeight="1"/>
    <row r="819" ht="15" hidden="1" customHeight="1"/>
    <row r="820" ht="15" hidden="1" customHeight="1"/>
    <row r="821" ht="15" hidden="1" customHeight="1"/>
    <row r="822" ht="15" hidden="1" customHeight="1"/>
    <row r="823" ht="15" hidden="1" customHeight="1"/>
    <row r="824" ht="15" hidden="1" customHeight="1"/>
    <row r="825" ht="15" hidden="1" customHeight="1"/>
    <row r="826" ht="15" hidden="1" customHeight="1"/>
    <row r="827" ht="15" hidden="1" customHeight="1"/>
    <row r="828" ht="15" hidden="1" customHeight="1"/>
    <row r="829" ht="15" hidden="1" customHeight="1"/>
    <row r="830" ht="15" hidden="1" customHeight="1"/>
    <row r="831" ht="15" hidden="1" customHeight="1"/>
    <row r="832" ht="15" hidden="1" customHeight="1"/>
    <row r="833" ht="15" hidden="1" customHeight="1"/>
    <row r="834" ht="15" hidden="1" customHeight="1"/>
    <row r="835" ht="15" hidden="1" customHeight="1"/>
    <row r="836" ht="15" hidden="1" customHeight="1"/>
    <row r="837" ht="15" hidden="1" customHeight="1"/>
    <row r="838" ht="15" hidden="1" customHeight="1"/>
    <row r="839" ht="15" hidden="1" customHeight="1"/>
    <row r="840" ht="15" hidden="1" customHeight="1"/>
    <row r="841" ht="15" hidden="1" customHeight="1"/>
    <row r="842" ht="15" hidden="1" customHeight="1"/>
    <row r="843" ht="15" hidden="1" customHeight="1"/>
    <row r="844" ht="15" hidden="1" customHeight="1"/>
    <row r="845" ht="15" hidden="1" customHeight="1"/>
    <row r="846" ht="15" hidden="1" customHeight="1"/>
    <row r="847" ht="15" hidden="1" customHeight="1"/>
    <row r="848" ht="15" hidden="1" customHeight="1"/>
    <row r="849" ht="15" hidden="1" customHeight="1"/>
    <row r="850" ht="15" hidden="1" customHeight="1"/>
    <row r="851" ht="15" hidden="1" customHeight="1"/>
    <row r="852" ht="15" hidden="1" customHeight="1"/>
    <row r="853" ht="15" hidden="1" customHeight="1"/>
    <row r="854" ht="15" hidden="1" customHeight="1"/>
    <row r="855" ht="15" hidden="1" customHeight="1"/>
    <row r="856" ht="15" hidden="1" customHeight="1"/>
    <row r="857" ht="15" hidden="1" customHeight="1"/>
    <row r="858" ht="15" hidden="1" customHeight="1"/>
    <row r="859" ht="15" hidden="1" customHeight="1"/>
    <row r="860" ht="15" hidden="1" customHeight="1"/>
    <row r="861" ht="15" hidden="1" customHeight="1"/>
    <row r="862" ht="15" hidden="1" customHeight="1"/>
    <row r="863" ht="15" hidden="1" customHeight="1"/>
    <row r="864" ht="15" hidden="1" customHeight="1"/>
    <row r="865" ht="15" hidden="1" customHeight="1"/>
    <row r="866" ht="15" hidden="1" customHeight="1"/>
    <row r="867" ht="15" hidden="1" customHeight="1"/>
    <row r="868" ht="15" hidden="1" customHeight="1"/>
    <row r="869" ht="15" hidden="1" customHeight="1"/>
    <row r="870" ht="15" hidden="1" customHeight="1"/>
    <row r="871" ht="15" hidden="1" customHeight="1"/>
    <row r="872" ht="15" hidden="1" customHeight="1"/>
    <row r="873" ht="15" hidden="1" customHeight="1"/>
    <row r="874" ht="15" hidden="1" customHeight="1"/>
    <row r="875" ht="15" hidden="1" customHeight="1"/>
    <row r="876" ht="15" hidden="1" customHeight="1"/>
    <row r="877" ht="15" hidden="1" customHeight="1"/>
    <row r="878" ht="15" hidden="1" customHeight="1"/>
    <row r="879" ht="15" hidden="1" customHeight="1"/>
    <row r="880" ht="15" hidden="1" customHeight="1"/>
    <row r="881" ht="15" hidden="1" customHeight="1"/>
    <row r="882" ht="15" hidden="1" customHeight="1"/>
    <row r="883" ht="15" hidden="1" customHeight="1"/>
    <row r="884" ht="15" hidden="1" customHeight="1"/>
    <row r="885" ht="15" hidden="1" customHeight="1"/>
    <row r="886" ht="15" hidden="1" customHeight="1"/>
    <row r="887" ht="15" hidden="1" customHeight="1"/>
    <row r="888" ht="15" hidden="1" customHeight="1"/>
    <row r="889" ht="15" hidden="1" customHeight="1"/>
    <row r="890" ht="15" hidden="1" customHeight="1"/>
    <row r="891" ht="15" hidden="1" customHeight="1"/>
    <row r="892" ht="15" hidden="1" customHeight="1"/>
    <row r="893" ht="15" hidden="1" customHeight="1"/>
    <row r="894" ht="15" hidden="1" customHeight="1"/>
    <row r="895" ht="15" hidden="1" customHeight="1"/>
    <row r="896" ht="15" hidden="1" customHeight="1"/>
    <row r="897" ht="15" hidden="1" customHeight="1"/>
    <row r="898" ht="15" hidden="1" customHeight="1"/>
    <row r="899" ht="15" hidden="1" customHeight="1"/>
    <row r="900" ht="15" hidden="1" customHeight="1"/>
    <row r="901" ht="15" hidden="1" customHeight="1"/>
    <row r="902" ht="15" hidden="1" customHeight="1"/>
    <row r="903" ht="15" hidden="1" customHeight="1"/>
    <row r="904" ht="15" hidden="1" customHeight="1"/>
    <row r="905" ht="15" hidden="1" customHeight="1"/>
    <row r="906" ht="15" hidden="1" customHeight="1"/>
    <row r="907" ht="15" hidden="1" customHeight="1"/>
    <row r="908" ht="15" hidden="1" customHeight="1"/>
    <row r="909" ht="15" hidden="1" customHeight="1"/>
    <row r="910" ht="15" hidden="1" customHeight="1"/>
    <row r="911" ht="15" hidden="1" customHeight="1"/>
    <row r="912" ht="15" hidden="1" customHeight="1"/>
    <row r="913" ht="15" hidden="1" customHeight="1"/>
    <row r="914" ht="15" hidden="1" customHeight="1"/>
    <row r="915" ht="15" hidden="1" customHeight="1"/>
    <row r="916" ht="15" hidden="1" customHeight="1"/>
    <row r="917" ht="15" hidden="1" customHeight="1"/>
    <row r="918" ht="15" hidden="1" customHeight="1"/>
    <row r="919" ht="15" hidden="1" customHeight="1"/>
    <row r="920" ht="15" hidden="1" customHeight="1"/>
    <row r="921" ht="15" hidden="1" customHeight="1"/>
    <row r="922" ht="15" hidden="1" customHeight="1"/>
    <row r="923" ht="15" hidden="1" customHeight="1"/>
    <row r="924" ht="15" hidden="1" customHeight="1"/>
    <row r="925" ht="15" hidden="1" customHeight="1"/>
    <row r="926" ht="15" hidden="1" customHeight="1"/>
    <row r="927" ht="15" hidden="1" customHeight="1"/>
    <row r="928" ht="15" hidden="1" customHeight="1"/>
    <row r="929" ht="15" hidden="1" customHeight="1"/>
    <row r="930" ht="15" hidden="1" customHeight="1"/>
    <row r="931" ht="15" hidden="1" customHeight="1"/>
    <row r="932" ht="15" hidden="1" customHeight="1"/>
    <row r="933" ht="15" hidden="1" customHeight="1"/>
    <row r="934" ht="15" hidden="1" customHeight="1"/>
    <row r="935" ht="15" hidden="1" customHeight="1"/>
    <row r="936" ht="15" hidden="1" customHeight="1"/>
    <row r="937" ht="15" hidden="1" customHeight="1"/>
    <row r="938" ht="15" hidden="1" customHeight="1"/>
    <row r="939" ht="15" hidden="1" customHeight="1"/>
    <row r="940" ht="15" hidden="1" customHeight="1"/>
    <row r="941" ht="15" hidden="1" customHeight="1"/>
    <row r="942" ht="15" hidden="1" customHeight="1"/>
    <row r="943" ht="15" hidden="1" customHeight="1"/>
    <row r="944" ht="15" hidden="1" customHeight="1"/>
    <row r="945" ht="15" hidden="1" customHeight="1"/>
    <row r="946" ht="15" hidden="1" customHeight="1"/>
    <row r="947" ht="15" hidden="1" customHeight="1"/>
    <row r="948" ht="15" hidden="1" customHeight="1"/>
    <row r="949" ht="15" hidden="1" customHeight="1"/>
    <row r="950" ht="15" hidden="1" customHeight="1"/>
    <row r="951" ht="15" hidden="1" customHeight="1"/>
    <row r="952" ht="15" hidden="1" customHeight="1"/>
    <row r="953" ht="15" hidden="1" customHeight="1"/>
    <row r="954" ht="15" hidden="1" customHeight="1"/>
    <row r="955" ht="15" hidden="1" customHeight="1"/>
    <row r="956" ht="15" hidden="1" customHeight="1"/>
    <row r="957" ht="15" hidden="1" customHeight="1"/>
    <row r="958" ht="15" hidden="1" customHeight="1"/>
    <row r="959" ht="15" hidden="1" customHeight="1"/>
    <row r="960" ht="15" hidden="1" customHeight="1"/>
    <row r="961" ht="15" hidden="1" customHeight="1"/>
    <row r="962" ht="15" hidden="1" customHeight="1"/>
    <row r="963" ht="15" hidden="1" customHeight="1"/>
    <row r="964" ht="15" hidden="1" customHeight="1"/>
    <row r="965" ht="15" hidden="1" customHeight="1"/>
    <row r="966" ht="15" hidden="1" customHeight="1"/>
    <row r="967" ht="15" hidden="1" customHeight="1"/>
    <row r="968" ht="15" hidden="1" customHeight="1"/>
    <row r="969" ht="15" hidden="1" customHeight="1"/>
    <row r="970" ht="15" hidden="1" customHeight="1"/>
    <row r="971" ht="15" hidden="1" customHeight="1"/>
    <row r="972" ht="15" hidden="1" customHeight="1"/>
    <row r="973" ht="15" hidden="1" customHeight="1"/>
    <row r="974" ht="15" hidden="1" customHeight="1"/>
    <row r="975" ht="15" hidden="1" customHeight="1"/>
    <row r="976" ht="15" hidden="1" customHeight="1"/>
    <row r="977" ht="15" hidden="1" customHeight="1"/>
    <row r="978" ht="15" hidden="1" customHeight="1"/>
    <row r="979" ht="15" hidden="1" customHeight="1"/>
    <row r="980" ht="15" hidden="1" customHeight="1"/>
    <row r="981" ht="15" hidden="1" customHeight="1"/>
    <row r="982" ht="15" hidden="1" customHeight="1"/>
    <row r="983" ht="15" hidden="1" customHeight="1"/>
    <row r="984" ht="15" hidden="1" customHeight="1"/>
    <row r="985" ht="15" hidden="1" customHeight="1"/>
    <row r="986" ht="15" hidden="1" customHeight="1"/>
    <row r="987" ht="15" hidden="1" customHeight="1"/>
    <row r="988" ht="15" hidden="1" customHeight="1"/>
    <row r="989" ht="15" hidden="1" customHeight="1"/>
    <row r="990" ht="15" hidden="1" customHeight="1"/>
    <row r="991" ht="15" hidden="1" customHeight="1"/>
    <row r="992" ht="15" hidden="1" customHeight="1"/>
    <row r="993" ht="15" hidden="1" customHeight="1"/>
    <row r="994" ht="15" hidden="1" customHeight="1"/>
    <row r="995" ht="15" hidden="1" customHeight="1"/>
    <row r="996" ht="15" hidden="1" customHeight="1"/>
    <row r="997" ht="15" hidden="1" customHeight="1"/>
    <row r="998" ht="15" hidden="1" customHeight="1"/>
    <row r="999" ht="15" hidden="1" customHeight="1"/>
    <row r="1000" ht="15" hidden="1" customHeight="1"/>
    <row r="1001" ht="15" hidden="1" customHeight="1"/>
    <row r="1002" ht="15" hidden="1" customHeight="1"/>
    <row r="1003" ht="15" hidden="1" customHeight="1"/>
    <row r="1004" ht="15" hidden="1" customHeight="1"/>
    <row r="1005" ht="15" hidden="1" customHeight="1"/>
    <row r="1006" ht="15" hidden="1" customHeight="1"/>
    <row r="1007" ht="15" hidden="1" customHeight="1"/>
    <row r="1008" ht="15" hidden="1" customHeight="1"/>
    <row r="1009" ht="15" hidden="1" customHeight="1"/>
    <row r="1010" ht="15" hidden="1" customHeight="1"/>
    <row r="1011" ht="15" hidden="1" customHeight="1"/>
    <row r="1012" ht="15" hidden="1" customHeight="1"/>
    <row r="1013" ht="15" hidden="1" customHeight="1"/>
    <row r="1014" ht="15" hidden="1" customHeight="1"/>
    <row r="1015" ht="15" hidden="1" customHeight="1"/>
    <row r="1016" ht="15" hidden="1" customHeight="1"/>
    <row r="1017" ht="15" hidden="1"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sheetData>
  <sheetProtection algorithmName="SHA-512" hashValue="Jy8q3ySy/RMTJbj9jBUn3F6tjhAvh3lWHwyxhc6hGNmSs7krAeuznbk4xhozFzUpAoQaf+DooFMeKhSYeQCA+g==" saltValue="L+IgqtJUFfdK381V0koijQ==" spinCount="100000" sheet="1" objects="1" scenarios="1"/>
  <mergeCells count="4">
    <mergeCell ref="B1:E1"/>
    <mergeCell ref="K1:K2"/>
    <mergeCell ref="B3:E3"/>
    <mergeCell ref="D5:G5"/>
  </mergeCells>
  <conditionalFormatting sqref="G60">
    <cfRule type="cellIs" dxfId="14" priority="9" stopIfTrue="1" operator="greaterThanOrEqual">
      <formula>0</formula>
    </cfRule>
  </conditionalFormatting>
  <conditionalFormatting sqref="H5:K65536 B5:C6 D6:G6 G7:G59 B60:G65536">
    <cfRule type="containsErrors" dxfId="13" priority="10" stopIfTrue="1">
      <formula>ISERROR(B5)</formula>
    </cfRule>
  </conditionalFormatting>
  <conditionalFormatting sqref="J5:J6">
    <cfRule type="containsErrors" dxfId="12" priority="7" stopIfTrue="1">
      <formula>ISERROR(J5)</formula>
    </cfRule>
  </conditionalFormatting>
  <conditionalFormatting sqref="K1 I1:I4 K4 J2:J4 F1:H1">
    <cfRule type="containsErrors" dxfId="11" priority="3" stopIfTrue="1">
      <formula>ISERROR(F1)</formula>
    </cfRule>
  </conditionalFormatting>
  <conditionalFormatting sqref="B7:F59">
    <cfRule type="containsErrors" dxfId="10" priority="2" stopIfTrue="1">
      <formula>ISERROR(B7)</formula>
    </cfRule>
  </conditionalFormatting>
  <conditionalFormatting sqref="C7">
    <cfRule type="containsErrors" dxfId="9" priority="1" stopIfTrue="1">
      <formula>ISERROR(C7)</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026"/>
  <sheetViews>
    <sheetView showZeros="0" zoomScaleNormal="100" workbookViewId="0">
      <pane ySplit="6" topLeftCell="A13" activePane="bottomLeft" state="frozen"/>
      <selection pane="bottomLeft" activeCell="B23" sqref="B23"/>
    </sheetView>
  </sheetViews>
  <sheetFormatPr defaultColWidth="0" defaultRowHeight="12.75" customHeight="1" zeroHeight="1"/>
  <cols>
    <col min="1" max="1" width="23.28515625" style="13" bestFit="1" customWidth="1"/>
    <col min="2" max="7" width="10.85546875" style="13" customWidth="1"/>
    <col min="8" max="8" width="5.140625" style="13" customWidth="1"/>
    <col min="9" max="9" width="58" style="13" customWidth="1"/>
    <col min="10" max="17" width="0" style="13" hidden="1"/>
    <col min="18" max="254" width="10.85546875" style="13" hidden="1"/>
    <col min="255" max="256" width="7.140625" style="13" hidden="1" customWidth="1"/>
    <col min="257" max="16384" width="10.85546875" style="13" hidden="1"/>
  </cols>
  <sheetData>
    <row r="1" spans="1:15" ht="47.25" customHeight="1">
      <c r="A1" s="60" t="s">
        <v>15</v>
      </c>
      <c r="B1" s="60"/>
      <c r="C1" s="60"/>
      <c r="D1" s="60"/>
      <c r="E1" s="14"/>
      <c r="F1" s="14"/>
      <c r="G1" s="14"/>
      <c r="H1" s="14"/>
      <c r="I1" s="62"/>
      <c r="J1" s="62"/>
      <c r="K1" s="62"/>
      <c r="L1" s="62"/>
      <c r="M1" s="62"/>
      <c r="N1" s="62"/>
      <c r="O1" s="62"/>
    </row>
    <row r="2" spans="1:15">
      <c r="A2" s="15"/>
      <c r="B2" s="16"/>
      <c r="C2" s="16"/>
      <c r="D2" s="16"/>
      <c r="E2" s="16"/>
      <c r="F2" s="16"/>
      <c r="G2" s="16"/>
      <c r="H2" s="17"/>
      <c r="I2" s="62"/>
      <c r="J2" s="62"/>
      <c r="K2" s="62"/>
      <c r="L2" s="62"/>
      <c r="M2" s="62"/>
      <c r="N2" s="62"/>
      <c r="O2" s="62"/>
    </row>
    <row r="3" spans="1:15">
      <c r="A3" s="63" t="s">
        <v>1</v>
      </c>
      <c r="B3" s="64"/>
      <c r="C3" s="64"/>
      <c r="D3" s="64"/>
      <c r="E3" s="59"/>
      <c r="F3" s="59"/>
      <c r="G3" s="59"/>
      <c r="H3" s="17"/>
      <c r="I3" s="18"/>
      <c r="J3" s="18"/>
      <c r="K3" s="18"/>
      <c r="L3" s="18"/>
      <c r="M3" s="18"/>
      <c r="N3" s="18"/>
      <c r="O3" s="18"/>
    </row>
    <row r="4" spans="1:15">
      <c r="A4" s="59" t="s">
        <v>2</v>
      </c>
      <c r="B4" s="16"/>
      <c r="C4" s="16"/>
      <c r="D4" s="16"/>
      <c r="E4" s="16"/>
      <c r="F4" s="16"/>
      <c r="G4" s="16"/>
      <c r="H4" s="17"/>
      <c r="I4" s="5"/>
      <c r="J4" s="19"/>
      <c r="K4" s="19"/>
      <c r="L4" s="19"/>
      <c r="M4" s="19"/>
      <c r="N4" s="19"/>
      <c r="O4" s="19"/>
    </row>
    <row r="5" spans="1:15">
      <c r="A5" s="14"/>
      <c r="B5" s="30"/>
      <c r="C5" s="17"/>
      <c r="D5" s="20"/>
      <c r="E5" s="17"/>
      <c r="F5" s="17"/>
      <c r="G5" s="17"/>
      <c r="H5" s="17"/>
      <c r="I5" s="17"/>
      <c r="J5" s="17"/>
    </row>
    <row r="6" spans="1:15" ht="12.75" customHeight="1">
      <c r="A6" s="32" t="s">
        <v>16</v>
      </c>
      <c r="B6" s="51" t="s">
        <v>11</v>
      </c>
      <c r="C6" s="17"/>
      <c r="D6" s="20"/>
      <c r="E6" s="17"/>
      <c r="F6" s="17"/>
      <c r="G6" s="17"/>
      <c r="H6" s="17"/>
      <c r="I6" s="17"/>
      <c r="J6" s="17"/>
    </row>
    <row r="7" spans="1:15" ht="12.75" customHeight="1">
      <c r="A7" s="2">
        <v>2003</v>
      </c>
      <c r="B7" s="1">
        <v>66.835283018867898</v>
      </c>
      <c r="C7" s="14"/>
      <c r="D7" s="14"/>
      <c r="E7" s="14"/>
      <c r="F7" s="14"/>
      <c r="G7" s="14"/>
      <c r="H7" s="14"/>
      <c r="I7" s="14"/>
      <c r="J7" s="14"/>
    </row>
    <row r="8" spans="1:15" ht="12.75" customHeight="1">
      <c r="A8" s="52">
        <v>2004</v>
      </c>
      <c r="B8" s="1">
        <v>74.968269230769209</v>
      </c>
      <c r="C8" s="14"/>
      <c r="D8" s="14"/>
      <c r="E8" s="14"/>
      <c r="F8" s="14"/>
      <c r="G8" s="14"/>
      <c r="H8" s="14"/>
      <c r="I8" s="14"/>
      <c r="J8" s="14"/>
    </row>
    <row r="9" spans="1:15" ht="12.75" customHeight="1">
      <c r="A9" s="52">
        <v>2005</v>
      </c>
      <c r="B9" s="1">
        <v>86.395769230769218</v>
      </c>
      <c r="C9" s="14"/>
      <c r="D9" s="14"/>
      <c r="E9" s="14"/>
      <c r="F9" s="14"/>
      <c r="G9" s="14"/>
      <c r="H9" s="14"/>
      <c r="I9" s="14"/>
      <c r="J9" s="14"/>
    </row>
    <row r="10" spans="1:15" ht="12.75" customHeight="1">
      <c r="A10" s="52">
        <v>2006</v>
      </c>
      <c r="B10" s="1">
        <v>90.836730769230769</v>
      </c>
      <c r="C10" s="14"/>
      <c r="D10" s="14"/>
      <c r="E10" s="14"/>
      <c r="F10" s="14"/>
      <c r="G10" s="14"/>
      <c r="H10" s="14"/>
      <c r="I10" s="14"/>
      <c r="J10" s="14"/>
    </row>
    <row r="11" spans="1:15" ht="12.75" customHeight="1">
      <c r="A11" s="52">
        <v>2007</v>
      </c>
      <c r="B11" s="1">
        <v>92.644528301886808</v>
      </c>
      <c r="C11" s="14"/>
      <c r="D11" s="14"/>
      <c r="E11" s="14"/>
      <c r="F11" s="14"/>
      <c r="G11" s="14"/>
      <c r="H11" s="14"/>
      <c r="I11" s="14"/>
      <c r="J11" s="14"/>
    </row>
    <row r="12" spans="1:15" ht="12.75" customHeight="1">
      <c r="A12" s="52">
        <v>2008</v>
      </c>
      <c r="B12" s="1">
        <v>108.44557692307693</v>
      </c>
      <c r="C12" s="14"/>
      <c r="D12" s="14"/>
      <c r="E12" s="14"/>
      <c r="F12" s="14"/>
      <c r="G12" s="14"/>
      <c r="H12" s="14"/>
      <c r="I12" s="14"/>
      <c r="J12" s="14"/>
    </row>
    <row r="13" spans="1:15" ht="12.75" customHeight="1">
      <c r="A13" s="52">
        <v>2009</v>
      </c>
      <c r="B13" s="1">
        <v>88.9122641509434</v>
      </c>
      <c r="C13" s="14"/>
      <c r="D13" s="14"/>
      <c r="E13" s="14"/>
      <c r="F13" s="14"/>
      <c r="G13" s="14"/>
      <c r="H13" s="14"/>
      <c r="I13" s="14"/>
      <c r="J13" s="14"/>
    </row>
    <row r="14" spans="1:15" ht="12.75" customHeight="1">
      <c r="A14" s="52">
        <v>2010</v>
      </c>
      <c r="B14" s="1">
        <v>102.37269230769228</v>
      </c>
      <c r="C14" s="14"/>
      <c r="D14" s="14"/>
      <c r="E14" s="14"/>
      <c r="F14" s="14"/>
      <c r="G14" s="14"/>
      <c r="H14" s="14"/>
      <c r="I14" s="14"/>
      <c r="J14" s="14"/>
    </row>
    <row r="15" spans="1:15" ht="12.75" customHeight="1">
      <c r="A15" s="2">
        <v>2011</v>
      </c>
      <c r="B15" s="1">
        <v>116.43440000000002</v>
      </c>
      <c r="C15" s="14"/>
      <c r="D15" s="14"/>
      <c r="E15" s="14"/>
      <c r="F15" s="14"/>
      <c r="G15" s="14"/>
      <c r="H15" s="14"/>
      <c r="I15" s="14"/>
      <c r="J15" s="14"/>
    </row>
    <row r="16" spans="1:15" ht="12.75" customHeight="1">
      <c r="A16" s="2">
        <v>2012</v>
      </c>
      <c r="B16" s="1">
        <v>125.64</v>
      </c>
      <c r="C16" s="14"/>
      <c r="D16" s="14"/>
      <c r="E16" s="14"/>
      <c r="F16" s="14"/>
      <c r="G16" s="14"/>
      <c r="H16" s="14"/>
      <c r="I16" s="14"/>
      <c r="J16" s="14"/>
    </row>
    <row r="17" spans="1:10">
      <c r="A17" s="2">
        <v>2013</v>
      </c>
      <c r="B17" s="1">
        <v>122.67</v>
      </c>
      <c r="C17" s="14"/>
      <c r="D17" s="14"/>
      <c r="E17" s="14"/>
      <c r="F17" s="14"/>
      <c r="G17" s="14"/>
      <c r="H17" s="14"/>
      <c r="I17" s="14"/>
      <c r="J17" s="14"/>
    </row>
    <row r="18" spans="1:10">
      <c r="A18" s="2">
        <v>2014</v>
      </c>
      <c r="B18" s="1">
        <v>122.01898630136951</v>
      </c>
      <c r="C18" s="14"/>
      <c r="D18" s="14"/>
      <c r="E18" s="14"/>
      <c r="F18" s="14"/>
      <c r="G18" s="14"/>
      <c r="H18" s="14"/>
      <c r="I18" s="14"/>
      <c r="J18" s="14"/>
    </row>
    <row r="19" spans="1:10" ht="15" customHeight="1">
      <c r="A19" s="2">
        <v>2015</v>
      </c>
      <c r="B19" s="1">
        <v>108.56</v>
      </c>
      <c r="C19" s="14"/>
      <c r="D19" s="14"/>
      <c r="E19" s="14"/>
      <c r="F19" s="14"/>
      <c r="G19" s="14"/>
      <c r="H19" s="14"/>
      <c r="I19" s="14"/>
      <c r="J19" s="14"/>
    </row>
    <row r="20" spans="1:10" ht="13.5" customHeight="1">
      <c r="A20" s="2">
        <v>2016</v>
      </c>
      <c r="B20" s="1">
        <v>101.22</v>
      </c>
      <c r="C20" s="14"/>
      <c r="D20" s="14"/>
      <c r="E20" s="14"/>
      <c r="F20" s="14"/>
      <c r="G20" s="14"/>
      <c r="H20" s="14"/>
      <c r="I20" s="14"/>
      <c r="J20" s="14"/>
    </row>
    <row r="21" spans="1:10" ht="14.25" customHeight="1">
      <c r="A21" s="2">
        <v>2017</v>
      </c>
      <c r="B21" s="1">
        <v>108.79</v>
      </c>
      <c r="C21" s="14"/>
      <c r="D21" s="14"/>
      <c r="E21" s="14"/>
      <c r="F21" s="14"/>
      <c r="G21" s="14"/>
      <c r="H21" s="14"/>
      <c r="I21" s="14"/>
      <c r="J21" s="14"/>
    </row>
    <row r="22" spans="1:10" ht="14.25" customHeight="1">
      <c r="A22" s="2">
        <v>2018</v>
      </c>
      <c r="B22" s="1">
        <v>118.61</v>
      </c>
      <c r="C22" s="14"/>
      <c r="D22" s="14"/>
      <c r="E22" s="14"/>
      <c r="F22" s="14"/>
      <c r="G22" s="14"/>
      <c r="H22" s="14"/>
      <c r="I22" s="14"/>
      <c r="J22" s="14"/>
    </row>
    <row r="23" spans="1:10" ht="14.25" customHeight="1">
      <c r="A23" s="2">
        <v>2019</v>
      </c>
      <c r="B23" s="1">
        <v>120.72</v>
      </c>
      <c r="C23" s="14"/>
      <c r="D23" s="14"/>
      <c r="E23" s="14"/>
      <c r="F23" s="14"/>
      <c r="G23" s="14"/>
      <c r="H23" s="14"/>
      <c r="I23" s="14"/>
      <c r="J23" s="14"/>
    </row>
    <row r="24" spans="1:10" ht="14.25" customHeight="1">
      <c r="A24" s="9">
        <v>2020</v>
      </c>
      <c r="B24" s="10">
        <f>AVERAGE(Dagoverzicht!E7:E372)</f>
        <v>111.0739071038256</v>
      </c>
      <c r="C24" s="14"/>
      <c r="D24" s="14"/>
      <c r="E24" s="14"/>
      <c r="F24" s="14"/>
      <c r="G24" s="14"/>
      <c r="H24" s="14"/>
      <c r="I24" s="14"/>
      <c r="J24" s="14"/>
    </row>
    <row r="25" spans="1:10" ht="14.25" customHeight="1">
      <c r="A25" s="21"/>
      <c r="B25" s="14"/>
      <c r="C25" s="14"/>
      <c r="D25" s="14"/>
      <c r="E25" s="14"/>
      <c r="F25" s="14"/>
      <c r="G25" s="14"/>
      <c r="H25" s="14"/>
      <c r="I25" s="14"/>
      <c r="J25" s="14"/>
    </row>
    <row r="26" spans="1:10" ht="14.25" customHeight="1">
      <c r="A26" s="21"/>
      <c r="B26" s="14"/>
      <c r="C26" s="14"/>
      <c r="D26" s="14"/>
      <c r="E26" s="14"/>
      <c r="F26" s="14"/>
      <c r="G26" s="14"/>
      <c r="H26" s="14"/>
      <c r="I26" s="14"/>
      <c r="J26" s="14"/>
    </row>
    <row r="27" spans="1:10" ht="14.25" customHeight="1">
      <c r="A27" s="21"/>
      <c r="B27" s="14"/>
      <c r="C27" s="14"/>
      <c r="D27" s="14"/>
      <c r="E27" s="14"/>
      <c r="F27" s="14"/>
      <c r="G27" s="14"/>
      <c r="H27" s="14"/>
      <c r="I27" s="14"/>
      <c r="J27" s="14"/>
    </row>
    <row r="28" spans="1:10" ht="14.25" customHeight="1">
      <c r="A28" s="21"/>
      <c r="B28" s="14"/>
      <c r="C28" s="14"/>
      <c r="D28" s="14"/>
      <c r="E28" s="14"/>
      <c r="F28" s="14"/>
      <c r="G28" s="14"/>
      <c r="H28" s="14"/>
      <c r="I28" s="14"/>
      <c r="J28" s="14"/>
    </row>
    <row r="29" spans="1:10" ht="14.25" customHeight="1">
      <c r="A29" s="21"/>
      <c r="B29" s="14"/>
      <c r="C29" s="14"/>
      <c r="D29" s="14"/>
      <c r="E29" s="14"/>
      <c r="F29" s="14"/>
      <c r="G29" s="14"/>
      <c r="H29" s="14"/>
      <c r="I29" s="14"/>
      <c r="J29" s="14"/>
    </row>
    <row r="30" spans="1:10" ht="14.25" customHeight="1">
      <c r="A30" s="21"/>
      <c r="B30" s="14"/>
      <c r="C30" s="14"/>
      <c r="D30" s="14"/>
      <c r="E30" s="14"/>
      <c r="F30" s="14"/>
      <c r="G30" s="14"/>
      <c r="H30" s="14"/>
      <c r="I30" s="14"/>
      <c r="J30" s="14"/>
    </row>
    <row r="31" spans="1:10" ht="14.25" customHeight="1">
      <c r="A31" s="21"/>
      <c r="B31" s="14"/>
      <c r="C31" s="14"/>
      <c r="D31" s="14"/>
      <c r="E31" s="14"/>
      <c r="F31" s="14"/>
      <c r="G31" s="14"/>
      <c r="H31" s="14"/>
      <c r="I31" s="14"/>
      <c r="J31" s="14"/>
    </row>
    <row r="32" spans="1:10" ht="14.25" customHeight="1">
      <c r="A32" s="21"/>
      <c r="B32" s="14"/>
      <c r="C32" s="14"/>
      <c r="D32" s="14"/>
      <c r="E32" s="14"/>
      <c r="F32" s="14"/>
      <c r="G32" s="14"/>
      <c r="H32" s="14"/>
      <c r="I32" s="14"/>
      <c r="J32" s="14"/>
    </row>
    <row r="33" spans="1:10" ht="14.25" customHeight="1">
      <c r="A33" s="21"/>
      <c r="B33" s="14"/>
      <c r="C33" s="14"/>
      <c r="D33" s="14"/>
      <c r="E33" s="14"/>
      <c r="F33" s="14"/>
      <c r="G33" s="14"/>
      <c r="H33" s="14"/>
      <c r="I33" s="14"/>
      <c r="J33" s="14"/>
    </row>
    <row r="34" spans="1:10" ht="14.25" customHeight="1">
      <c r="A34" s="21"/>
      <c r="B34" s="14"/>
      <c r="C34" s="14"/>
      <c r="D34" s="14"/>
      <c r="E34" s="14"/>
      <c r="F34" s="14"/>
      <c r="G34" s="14"/>
      <c r="H34" s="14"/>
      <c r="I34" s="14"/>
      <c r="J34" s="14"/>
    </row>
    <row r="35" spans="1:10" ht="14.25" customHeight="1">
      <c r="A35" s="21"/>
      <c r="B35" s="14"/>
      <c r="C35" s="14"/>
      <c r="D35" s="14"/>
      <c r="E35" s="14"/>
      <c r="F35" s="14"/>
      <c r="G35" s="14"/>
      <c r="H35" s="14"/>
      <c r="I35" s="14"/>
      <c r="J35" s="14"/>
    </row>
    <row r="36" spans="1:10" ht="14.25" customHeight="1">
      <c r="A36" s="21"/>
      <c r="B36" s="14"/>
      <c r="C36" s="14"/>
      <c r="D36" s="14"/>
      <c r="E36" s="14"/>
      <c r="F36" s="14"/>
      <c r="G36" s="14"/>
      <c r="H36" s="14"/>
      <c r="I36" s="14"/>
      <c r="J36" s="14"/>
    </row>
    <row r="37" spans="1:10" ht="14.25" customHeight="1">
      <c r="A37" s="21"/>
      <c r="B37" s="14"/>
      <c r="C37" s="14"/>
      <c r="D37" s="14"/>
      <c r="E37" s="14"/>
      <c r="F37" s="14"/>
      <c r="G37" s="14"/>
      <c r="H37" s="14"/>
      <c r="I37" s="14"/>
      <c r="J37" s="14"/>
    </row>
    <row r="38" spans="1:10" ht="14.25" customHeight="1">
      <c r="A38" s="21"/>
      <c r="B38" s="14"/>
      <c r="C38" s="14"/>
      <c r="D38" s="14"/>
      <c r="E38" s="14"/>
      <c r="F38" s="14"/>
      <c r="G38" s="14"/>
      <c r="H38" s="14"/>
      <c r="I38" s="14"/>
      <c r="J38" s="14"/>
    </row>
    <row r="39" spans="1:10" ht="14.25" customHeight="1">
      <c r="A39" s="21"/>
      <c r="B39" s="14"/>
      <c r="C39" s="14"/>
      <c r="D39" s="14"/>
      <c r="E39" s="14"/>
      <c r="F39" s="14"/>
      <c r="G39" s="14"/>
      <c r="H39" s="14"/>
      <c r="I39" s="14"/>
      <c r="J39" s="14"/>
    </row>
    <row r="40" spans="1:10" ht="14.25" customHeight="1">
      <c r="A40" s="21"/>
      <c r="B40" s="14"/>
      <c r="C40" s="14"/>
      <c r="D40" s="14"/>
      <c r="E40" s="14"/>
      <c r="F40" s="14"/>
      <c r="G40" s="14"/>
      <c r="H40" s="14"/>
      <c r="I40" s="14"/>
      <c r="J40" s="14"/>
    </row>
    <row r="41" spans="1:10" ht="14.25" customHeight="1">
      <c r="A41" s="21"/>
      <c r="B41" s="14"/>
      <c r="C41" s="14"/>
      <c r="D41" s="14"/>
      <c r="E41" s="14"/>
      <c r="F41" s="14"/>
      <c r="G41" s="14"/>
      <c r="H41" s="14"/>
      <c r="I41" s="14"/>
      <c r="J41" s="14"/>
    </row>
    <row r="42" spans="1:10" ht="14.25" customHeight="1">
      <c r="A42" s="21"/>
      <c r="B42" s="14"/>
      <c r="C42" s="14"/>
      <c r="D42" s="14"/>
      <c r="E42" s="14"/>
      <c r="F42" s="14"/>
      <c r="G42" s="14"/>
      <c r="H42" s="14"/>
      <c r="I42" s="14"/>
      <c r="J42" s="14"/>
    </row>
    <row r="43" spans="1:10" ht="14.25" customHeight="1">
      <c r="A43" s="21"/>
      <c r="B43" s="14"/>
      <c r="C43" s="14"/>
      <c r="D43" s="14"/>
      <c r="E43" s="14"/>
      <c r="F43" s="14"/>
      <c r="G43" s="14"/>
      <c r="H43" s="14"/>
      <c r="I43" s="14"/>
      <c r="J43" s="14"/>
    </row>
    <row r="44" spans="1:10" ht="14.25" customHeight="1">
      <c r="A44" s="21"/>
      <c r="B44" s="14"/>
      <c r="C44" s="14"/>
      <c r="D44" s="14"/>
      <c r="E44" s="14"/>
      <c r="F44" s="14"/>
      <c r="G44" s="14"/>
      <c r="H44" s="14"/>
      <c r="I44" s="14"/>
      <c r="J44" s="14"/>
    </row>
    <row r="45" spans="1:10" ht="14.25" customHeight="1">
      <c r="A45" s="21"/>
      <c r="B45" s="14"/>
      <c r="C45" s="14"/>
      <c r="D45" s="14"/>
      <c r="E45" s="14"/>
      <c r="F45" s="14"/>
      <c r="G45" s="14"/>
      <c r="H45" s="14"/>
      <c r="I45" s="14"/>
      <c r="J45" s="14"/>
    </row>
    <row r="46" spans="1:10" ht="14.25" customHeight="1">
      <c r="A46" s="21"/>
      <c r="B46" s="14"/>
      <c r="C46" s="14"/>
      <c r="D46" s="14"/>
      <c r="E46" s="14"/>
      <c r="F46" s="14"/>
      <c r="G46" s="14"/>
      <c r="H46" s="14"/>
      <c r="I46" s="14"/>
      <c r="J46" s="14"/>
    </row>
    <row r="47" spans="1:10" ht="14.25" customHeight="1">
      <c r="A47" s="21"/>
      <c r="B47" s="14"/>
      <c r="C47" s="14"/>
      <c r="D47" s="14"/>
      <c r="E47" s="14"/>
      <c r="F47" s="14"/>
      <c r="G47" s="14"/>
      <c r="H47" s="14"/>
      <c r="I47" s="14"/>
      <c r="J47" s="14"/>
    </row>
    <row r="48" spans="1:10" ht="14.25" customHeight="1">
      <c r="A48" s="21"/>
      <c r="B48" s="14"/>
      <c r="C48" s="14"/>
      <c r="D48" s="14"/>
      <c r="E48" s="14"/>
      <c r="F48" s="14"/>
      <c r="G48" s="14"/>
      <c r="H48" s="14"/>
      <c r="I48" s="14"/>
      <c r="J48" s="14"/>
    </row>
    <row r="49" spans="1:10" ht="14.25" customHeight="1">
      <c r="A49" s="21"/>
      <c r="B49" s="14"/>
      <c r="C49" s="14"/>
      <c r="D49" s="14"/>
      <c r="E49" s="14"/>
      <c r="F49" s="14"/>
      <c r="G49" s="14"/>
      <c r="H49" s="14"/>
      <c r="I49" s="14"/>
      <c r="J49" s="14"/>
    </row>
    <row r="50" spans="1:10" ht="14.25" customHeight="1">
      <c r="A50" s="21"/>
      <c r="B50" s="14"/>
      <c r="C50" s="14"/>
      <c r="D50" s="14"/>
      <c r="E50" s="14"/>
      <c r="F50" s="14"/>
      <c r="G50" s="14"/>
      <c r="H50" s="14"/>
      <c r="I50" s="14"/>
      <c r="J50" s="14"/>
    </row>
    <row r="51" spans="1:10" ht="14.25" customHeight="1">
      <c r="A51" s="21"/>
      <c r="B51" s="14"/>
      <c r="C51" s="14"/>
      <c r="D51" s="14"/>
      <c r="E51" s="14"/>
      <c r="F51" s="14"/>
      <c r="G51" s="14"/>
      <c r="H51" s="14"/>
      <c r="I51" s="14"/>
      <c r="J51" s="14"/>
    </row>
    <row r="52" spans="1:10" ht="14.25" customHeight="1">
      <c r="A52" s="21"/>
      <c r="B52" s="14"/>
      <c r="C52" s="14"/>
      <c r="D52" s="14"/>
      <c r="E52" s="14"/>
      <c r="F52" s="14"/>
      <c r="G52" s="14"/>
      <c r="H52" s="14"/>
      <c r="I52" s="14"/>
      <c r="J52" s="14"/>
    </row>
    <row r="53" spans="1:10" ht="14.25" customHeight="1">
      <c r="A53" s="21"/>
      <c r="B53" s="14"/>
      <c r="C53" s="14"/>
      <c r="D53" s="14"/>
      <c r="E53" s="14"/>
      <c r="F53" s="14"/>
      <c r="G53" s="14"/>
      <c r="H53" s="14"/>
      <c r="I53" s="14"/>
      <c r="J53" s="14"/>
    </row>
    <row r="54" spans="1:10" ht="14.25" customHeight="1">
      <c r="A54" s="21"/>
      <c r="B54" s="14"/>
      <c r="C54" s="14"/>
      <c r="D54" s="14"/>
      <c r="E54" s="14"/>
      <c r="F54" s="14"/>
      <c r="G54" s="14"/>
      <c r="H54" s="14"/>
      <c r="I54" s="14"/>
      <c r="J54" s="14"/>
    </row>
    <row r="55" spans="1:10" ht="14.25" customHeight="1">
      <c r="A55" s="21"/>
      <c r="B55" s="14"/>
      <c r="C55" s="14"/>
      <c r="D55" s="14"/>
      <c r="E55" s="14"/>
      <c r="F55" s="14"/>
      <c r="G55" s="14"/>
      <c r="H55" s="14"/>
      <c r="I55" s="14"/>
      <c r="J55" s="14"/>
    </row>
    <row r="56" spans="1:10" ht="14.25" customHeight="1">
      <c r="A56" s="21"/>
      <c r="B56" s="14"/>
      <c r="C56" s="14"/>
      <c r="D56" s="14"/>
      <c r="E56" s="14"/>
      <c r="F56" s="14"/>
      <c r="G56" s="14"/>
      <c r="H56" s="14"/>
      <c r="I56" s="14"/>
      <c r="J56" s="14"/>
    </row>
    <row r="57" spans="1:10" ht="14.25" customHeight="1">
      <c r="A57" s="21"/>
      <c r="B57" s="14"/>
      <c r="C57" s="14"/>
      <c r="D57" s="14"/>
      <c r="E57" s="14"/>
      <c r="F57" s="14"/>
      <c r="G57" s="14"/>
      <c r="H57" s="14"/>
      <c r="I57" s="14"/>
      <c r="J57" s="14"/>
    </row>
    <row r="58" spans="1:10" ht="14.25" customHeight="1">
      <c r="A58" s="21"/>
      <c r="B58" s="14"/>
      <c r="C58" s="14"/>
      <c r="D58" s="14"/>
      <c r="E58" s="14"/>
      <c r="F58" s="14"/>
      <c r="G58" s="14"/>
      <c r="H58" s="14"/>
      <c r="I58" s="14"/>
      <c r="J58" s="14"/>
    </row>
    <row r="59" spans="1:10" ht="14.25" customHeight="1">
      <c r="A59" s="21"/>
      <c r="B59" s="14"/>
      <c r="C59" s="14"/>
      <c r="D59" s="14"/>
      <c r="E59" s="14"/>
      <c r="F59" s="14"/>
      <c r="G59" s="14"/>
      <c r="H59" s="14"/>
      <c r="I59" s="14"/>
      <c r="J59" s="14"/>
    </row>
    <row r="60" spans="1:10" ht="14.25" customHeight="1">
      <c r="A60" s="21"/>
      <c r="B60" s="14"/>
      <c r="C60" s="14"/>
      <c r="D60" s="14"/>
      <c r="E60" s="14"/>
      <c r="F60" s="14"/>
      <c r="G60" s="14"/>
      <c r="H60" s="14"/>
      <c r="I60" s="14"/>
      <c r="J60" s="14"/>
    </row>
    <row r="61" spans="1:10" ht="14.25" customHeight="1">
      <c r="A61" s="21"/>
      <c r="B61" s="14"/>
      <c r="C61" s="14"/>
      <c r="D61" s="14"/>
      <c r="E61" s="14"/>
      <c r="F61" s="14"/>
      <c r="G61" s="14"/>
      <c r="H61" s="14"/>
      <c r="I61" s="14"/>
      <c r="J61" s="14"/>
    </row>
    <row r="62" spans="1:10" ht="14.25" customHeight="1">
      <c r="A62" s="21"/>
      <c r="B62" s="14"/>
      <c r="C62" s="14"/>
      <c r="D62" s="14"/>
      <c r="E62" s="14"/>
      <c r="F62" s="14"/>
      <c r="G62" s="14"/>
      <c r="H62" s="14"/>
      <c r="I62" s="14"/>
      <c r="J62" s="14"/>
    </row>
    <row r="63" spans="1:10" ht="14.25" customHeight="1">
      <c r="A63" s="21"/>
      <c r="B63" s="14"/>
      <c r="C63" s="14"/>
      <c r="D63" s="14"/>
      <c r="E63" s="14"/>
      <c r="F63" s="14"/>
      <c r="G63" s="14"/>
      <c r="H63" s="14"/>
      <c r="I63" s="14"/>
      <c r="J63" s="14"/>
    </row>
    <row r="64" spans="1:10" ht="14.25" customHeight="1">
      <c r="A64" s="21"/>
      <c r="B64" s="14"/>
      <c r="C64" s="14"/>
      <c r="D64" s="14"/>
      <c r="E64" s="14"/>
      <c r="F64" s="14"/>
      <c r="G64" s="14"/>
      <c r="H64" s="14"/>
      <c r="I64" s="14"/>
      <c r="J64" s="14"/>
    </row>
    <row r="65" spans="1:10" ht="14.25" customHeight="1">
      <c r="A65" s="21"/>
      <c r="B65" s="14"/>
      <c r="C65" s="14"/>
      <c r="D65" s="14"/>
      <c r="E65" s="14"/>
      <c r="F65" s="14"/>
      <c r="G65" s="14"/>
      <c r="H65" s="14"/>
      <c r="I65" s="14"/>
      <c r="J65" s="14"/>
    </row>
    <row r="66" spans="1:10" ht="14.25" customHeight="1">
      <c r="A66" s="21"/>
      <c r="B66" s="14"/>
      <c r="C66" s="14"/>
      <c r="D66" s="14"/>
      <c r="E66" s="14"/>
      <c r="F66" s="14"/>
      <c r="G66" s="14"/>
      <c r="H66" s="14"/>
      <c r="I66" s="14"/>
      <c r="J66" s="14"/>
    </row>
    <row r="67" spans="1:10" ht="14.25" customHeight="1">
      <c r="A67" s="21"/>
      <c r="B67" s="14"/>
      <c r="C67" s="14"/>
      <c r="D67" s="14"/>
      <c r="E67" s="14"/>
      <c r="F67" s="14"/>
      <c r="G67" s="14"/>
      <c r="H67" s="14"/>
      <c r="I67" s="14"/>
      <c r="J67" s="14"/>
    </row>
    <row r="68" spans="1:10" ht="14.25" customHeight="1">
      <c r="A68" s="21"/>
      <c r="B68" s="14"/>
      <c r="C68" s="14"/>
      <c r="D68" s="14"/>
      <c r="E68" s="14"/>
      <c r="F68" s="14"/>
      <c r="G68" s="14"/>
      <c r="H68" s="14"/>
      <c r="I68" s="14"/>
      <c r="J68" s="14"/>
    </row>
    <row r="69" spans="1:10" ht="14.25" customHeight="1">
      <c r="A69" s="21"/>
      <c r="B69" s="14"/>
      <c r="C69" s="14"/>
      <c r="D69" s="14"/>
      <c r="E69" s="14"/>
      <c r="F69" s="14"/>
      <c r="G69" s="14"/>
      <c r="H69" s="14"/>
      <c r="I69" s="14"/>
      <c r="J69" s="14"/>
    </row>
    <row r="70" spans="1:10" ht="14.25" customHeight="1">
      <c r="A70" s="21"/>
      <c r="B70" s="14"/>
      <c r="C70" s="14"/>
      <c r="D70" s="14"/>
      <c r="E70" s="14"/>
      <c r="F70" s="14"/>
      <c r="G70" s="14"/>
      <c r="H70" s="14"/>
      <c r="I70" s="14"/>
      <c r="J70" s="14"/>
    </row>
    <row r="71" spans="1:10" ht="14.25" customHeight="1">
      <c r="A71" s="21"/>
      <c r="B71" s="14"/>
      <c r="C71" s="14"/>
      <c r="D71" s="14"/>
      <c r="E71" s="14"/>
      <c r="F71" s="14"/>
      <c r="G71" s="14"/>
      <c r="H71" s="14"/>
      <c r="I71" s="14"/>
      <c r="J71" s="14"/>
    </row>
    <row r="72" spans="1:10" ht="14.25" customHeight="1">
      <c r="A72" s="21"/>
      <c r="B72" s="14"/>
      <c r="C72" s="14"/>
      <c r="D72" s="14"/>
      <c r="E72" s="14"/>
      <c r="F72" s="14"/>
      <c r="G72" s="14"/>
      <c r="H72" s="14"/>
      <c r="I72" s="14"/>
      <c r="J72" s="14"/>
    </row>
    <row r="73" spans="1:10" ht="14.25" customHeight="1">
      <c r="A73" s="21"/>
      <c r="B73" s="14"/>
      <c r="C73" s="14"/>
      <c r="D73" s="14"/>
      <c r="E73" s="14"/>
      <c r="F73" s="14"/>
      <c r="G73" s="14"/>
      <c r="H73" s="14"/>
      <c r="I73" s="14"/>
      <c r="J73" s="14"/>
    </row>
    <row r="74" spans="1:10" ht="14.25" customHeight="1">
      <c r="A74" s="21"/>
      <c r="B74" s="14"/>
      <c r="C74" s="14"/>
      <c r="D74" s="14"/>
      <c r="E74" s="14"/>
      <c r="F74" s="14"/>
      <c r="G74" s="14"/>
      <c r="H74" s="14"/>
      <c r="I74" s="14"/>
      <c r="J74" s="14"/>
    </row>
    <row r="75" spans="1:10" ht="14.25" customHeight="1">
      <c r="A75" s="21"/>
      <c r="B75" s="14"/>
      <c r="C75" s="14"/>
      <c r="D75" s="14"/>
      <c r="E75" s="14"/>
      <c r="F75" s="14"/>
      <c r="G75" s="14"/>
      <c r="H75" s="14"/>
      <c r="I75" s="14"/>
      <c r="J75" s="14"/>
    </row>
    <row r="76" spans="1:10" ht="14.25" customHeight="1">
      <c r="A76" s="21"/>
      <c r="B76" s="14"/>
      <c r="C76" s="14"/>
      <c r="D76" s="14"/>
      <c r="E76" s="14"/>
      <c r="F76" s="14"/>
      <c r="G76" s="14"/>
      <c r="H76" s="14"/>
      <c r="I76" s="14"/>
      <c r="J76" s="14"/>
    </row>
    <row r="77" spans="1:10" ht="14.25" customHeight="1">
      <c r="A77" s="21"/>
      <c r="B77" s="14"/>
      <c r="C77" s="14"/>
      <c r="D77" s="14"/>
      <c r="E77" s="14"/>
      <c r="F77" s="14"/>
      <c r="G77" s="14"/>
      <c r="H77" s="14"/>
      <c r="I77" s="14"/>
      <c r="J77" s="14"/>
    </row>
    <row r="78" spans="1:10" ht="14.25" customHeight="1">
      <c r="A78" s="21"/>
      <c r="B78" s="14"/>
      <c r="C78" s="14"/>
      <c r="D78" s="14"/>
      <c r="E78" s="14"/>
      <c r="F78" s="14"/>
      <c r="G78" s="14"/>
      <c r="H78" s="14"/>
      <c r="I78" s="14"/>
      <c r="J78" s="14"/>
    </row>
    <row r="79" spans="1:10" ht="14.25" customHeight="1">
      <c r="A79" s="21"/>
      <c r="B79" s="14"/>
      <c r="C79" s="14"/>
      <c r="D79" s="14"/>
      <c r="E79" s="14"/>
      <c r="F79" s="14"/>
      <c r="G79" s="14"/>
      <c r="H79" s="14"/>
      <c r="I79" s="14"/>
      <c r="J79" s="14"/>
    </row>
    <row r="80" spans="1:10" ht="14.25" customHeight="1">
      <c r="A80" s="21"/>
      <c r="B80" s="14"/>
      <c r="C80" s="14"/>
      <c r="D80" s="14"/>
      <c r="E80" s="14"/>
      <c r="F80" s="14"/>
      <c r="G80" s="14"/>
      <c r="H80" s="14"/>
      <c r="I80" s="14"/>
      <c r="J80" s="14"/>
    </row>
    <row r="81" spans="1:10" ht="14.25" customHeight="1">
      <c r="A81" s="21"/>
      <c r="B81" s="14"/>
      <c r="C81" s="14"/>
      <c r="D81" s="14"/>
      <c r="E81" s="14"/>
      <c r="F81" s="14"/>
      <c r="G81" s="14"/>
      <c r="H81" s="14"/>
      <c r="I81" s="14"/>
      <c r="J81" s="14"/>
    </row>
    <row r="82" spans="1:10" ht="14.25" customHeight="1">
      <c r="A82" s="21"/>
      <c r="B82" s="14"/>
      <c r="C82" s="14"/>
      <c r="D82" s="14"/>
      <c r="E82" s="14"/>
      <c r="F82" s="14"/>
      <c r="G82" s="14"/>
      <c r="H82" s="14"/>
      <c r="I82" s="14"/>
      <c r="J82" s="14"/>
    </row>
    <row r="83" spans="1:10" ht="14.25" customHeight="1">
      <c r="A83" s="21"/>
      <c r="B83" s="14"/>
      <c r="C83" s="14"/>
      <c r="D83" s="14"/>
      <c r="E83" s="14"/>
      <c r="F83" s="14"/>
      <c r="G83" s="14"/>
      <c r="H83" s="14"/>
      <c r="I83" s="14"/>
      <c r="J83" s="14"/>
    </row>
    <row r="84" spans="1:10" ht="14.25" customHeight="1">
      <c r="A84" s="21"/>
      <c r="B84" s="14"/>
      <c r="C84" s="14"/>
      <c r="D84" s="14"/>
      <c r="E84" s="14"/>
      <c r="F84" s="14"/>
      <c r="G84" s="14"/>
      <c r="H84" s="14"/>
      <c r="I84" s="14"/>
      <c r="J84" s="14"/>
    </row>
    <row r="85" spans="1:10" ht="14.25" customHeight="1">
      <c r="A85" s="21"/>
      <c r="B85" s="14"/>
      <c r="C85" s="14"/>
      <c r="D85" s="14"/>
      <c r="E85" s="14"/>
      <c r="F85" s="14"/>
      <c r="G85" s="14"/>
      <c r="H85" s="14"/>
      <c r="I85" s="14"/>
      <c r="J85" s="14"/>
    </row>
    <row r="86" spans="1:10" ht="14.25" customHeight="1">
      <c r="A86" s="21"/>
      <c r="B86" s="14"/>
      <c r="C86" s="14"/>
      <c r="D86" s="14"/>
      <c r="E86" s="14"/>
      <c r="F86" s="14"/>
      <c r="G86" s="14"/>
      <c r="H86" s="14"/>
      <c r="I86" s="14"/>
      <c r="J86" s="14"/>
    </row>
    <row r="87" spans="1:10" ht="14.25" customHeight="1">
      <c r="A87" s="21"/>
      <c r="B87" s="14"/>
      <c r="C87" s="14"/>
      <c r="D87" s="14"/>
      <c r="E87" s="14"/>
      <c r="F87" s="14"/>
      <c r="G87" s="14"/>
      <c r="H87" s="14"/>
      <c r="I87" s="14"/>
      <c r="J87" s="14"/>
    </row>
    <row r="88" spans="1:10" ht="14.25" customHeight="1">
      <c r="A88" s="21"/>
      <c r="B88" s="14"/>
      <c r="C88" s="14"/>
      <c r="D88" s="14"/>
      <c r="E88" s="14"/>
      <c r="F88" s="14"/>
      <c r="G88" s="14"/>
      <c r="H88" s="14"/>
      <c r="I88" s="14"/>
      <c r="J88" s="14"/>
    </row>
    <row r="89" spans="1:10" ht="14.25" customHeight="1">
      <c r="A89" s="21"/>
      <c r="B89" s="14"/>
      <c r="C89" s="14"/>
      <c r="D89" s="14"/>
      <c r="E89" s="14"/>
      <c r="F89" s="14"/>
      <c r="G89" s="14"/>
      <c r="H89" s="14"/>
      <c r="I89" s="14"/>
      <c r="J89" s="14"/>
    </row>
    <row r="90" spans="1:10" ht="14.25" customHeight="1">
      <c r="A90" s="21"/>
      <c r="B90" s="14"/>
      <c r="C90" s="14"/>
      <c r="D90" s="14"/>
      <c r="E90" s="14"/>
      <c r="F90" s="14"/>
      <c r="G90" s="14"/>
      <c r="H90" s="14"/>
      <c r="I90" s="14"/>
      <c r="J90" s="14"/>
    </row>
    <row r="91" spans="1:10" ht="14.25" customHeight="1">
      <c r="A91" s="21"/>
      <c r="B91" s="14"/>
      <c r="C91" s="14"/>
      <c r="D91" s="14"/>
      <c r="E91" s="14"/>
      <c r="F91" s="14"/>
      <c r="G91" s="14"/>
      <c r="H91" s="14"/>
      <c r="I91" s="14"/>
      <c r="J91" s="14"/>
    </row>
    <row r="92" spans="1:10" ht="14.25" customHeight="1">
      <c r="A92" s="21"/>
      <c r="B92" s="14"/>
      <c r="C92" s="14"/>
      <c r="D92" s="14"/>
      <c r="E92" s="14"/>
      <c r="F92" s="14"/>
      <c r="G92" s="14"/>
      <c r="H92" s="14"/>
      <c r="I92" s="14"/>
      <c r="J92" s="14"/>
    </row>
    <row r="93" spans="1:10" ht="14.25" customHeight="1">
      <c r="A93" s="21"/>
      <c r="B93" s="14"/>
      <c r="C93" s="14"/>
      <c r="D93" s="14"/>
      <c r="E93" s="14"/>
      <c r="F93" s="14"/>
      <c r="G93" s="14"/>
      <c r="H93" s="14"/>
      <c r="I93" s="14"/>
      <c r="J93" s="14"/>
    </row>
    <row r="94" spans="1:10" ht="14.25" customHeight="1">
      <c r="A94" s="21"/>
      <c r="B94" s="14"/>
      <c r="C94" s="14"/>
      <c r="D94" s="14"/>
      <c r="E94" s="14"/>
      <c r="F94" s="14"/>
      <c r="G94" s="14"/>
      <c r="H94" s="14"/>
      <c r="I94" s="14"/>
      <c r="J94" s="14"/>
    </row>
    <row r="95" spans="1:10" ht="14.25" customHeight="1">
      <c r="A95" s="21"/>
      <c r="B95" s="14"/>
      <c r="C95" s="14"/>
      <c r="D95" s="14"/>
      <c r="E95" s="14"/>
      <c r="F95" s="14"/>
      <c r="G95" s="14"/>
      <c r="H95" s="14"/>
      <c r="I95" s="14"/>
      <c r="J95" s="14"/>
    </row>
    <row r="96" spans="1:10" ht="14.25" customHeight="1">
      <c r="A96" s="21"/>
      <c r="B96" s="14"/>
      <c r="C96" s="14"/>
      <c r="D96" s="14"/>
      <c r="E96" s="14"/>
      <c r="F96" s="14"/>
      <c r="G96" s="14"/>
      <c r="H96" s="14"/>
      <c r="I96" s="14"/>
      <c r="J96" s="14"/>
    </row>
    <row r="97" spans="1:10" ht="14.25" customHeight="1">
      <c r="A97" s="21"/>
      <c r="B97" s="14"/>
      <c r="C97" s="14"/>
      <c r="D97" s="14"/>
      <c r="E97" s="14"/>
      <c r="F97" s="14"/>
      <c r="G97" s="14"/>
      <c r="H97" s="14"/>
      <c r="I97" s="14"/>
      <c r="J97" s="14"/>
    </row>
    <row r="98" spans="1:10" ht="14.25" customHeight="1">
      <c r="A98" s="21"/>
      <c r="B98" s="14"/>
      <c r="C98" s="14"/>
      <c r="D98" s="14"/>
      <c r="E98" s="14"/>
      <c r="F98" s="14"/>
      <c r="G98" s="14"/>
      <c r="H98" s="14"/>
      <c r="I98" s="14"/>
      <c r="J98" s="14"/>
    </row>
    <row r="99" spans="1:10" ht="14.25" customHeight="1">
      <c r="A99" s="21"/>
      <c r="B99" s="14"/>
      <c r="C99" s="14"/>
      <c r="D99" s="14"/>
      <c r="E99" s="14"/>
      <c r="F99" s="14"/>
      <c r="G99" s="14"/>
      <c r="H99" s="14"/>
      <c r="I99" s="14"/>
      <c r="J99" s="14"/>
    </row>
    <row r="100" spans="1:10" ht="14.25" customHeight="1">
      <c r="A100" s="21"/>
      <c r="B100" s="14"/>
      <c r="C100" s="14"/>
      <c r="D100" s="14"/>
      <c r="E100" s="14"/>
      <c r="F100" s="14"/>
      <c r="G100" s="14"/>
      <c r="H100" s="14"/>
      <c r="I100" s="14"/>
      <c r="J100" s="14"/>
    </row>
    <row r="101" spans="1:10" ht="14.25" customHeight="1">
      <c r="A101" s="21"/>
      <c r="B101" s="14"/>
      <c r="C101" s="14"/>
      <c r="D101" s="14"/>
      <c r="E101" s="14"/>
      <c r="F101" s="14"/>
      <c r="G101" s="14"/>
      <c r="H101" s="14"/>
      <c r="I101" s="14"/>
      <c r="J101" s="14"/>
    </row>
    <row r="102" spans="1:10" ht="14.25" customHeight="1">
      <c r="A102" s="21"/>
      <c r="B102" s="14"/>
      <c r="C102" s="14"/>
      <c r="D102" s="14"/>
      <c r="E102" s="14"/>
      <c r="F102" s="14"/>
      <c r="G102" s="14"/>
      <c r="H102" s="14"/>
      <c r="I102" s="14"/>
      <c r="J102" s="14"/>
    </row>
    <row r="103" spans="1:10" ht="14.25" customHeight="1">
      <c r="A103" s="21"/>
      <c r="B103" s="14"/>
      <c r="C103" s="14"/>
      <c r="D103" s="14"/>
      <c r="E103" s="14"/>
      <c r="F103" s="14"/>
      <c r="G103" s="14"/>
      <c r="H103" s="14"/>
      <c r="I103" s="14"/>
      <c r="J103" s="14"/>
    </row>
    <row r="104" spans="1:10" ht="14.25" customHeight="1">
      <c r="A104" s="21"/>
      <c r="B104" s="14"/>
      <c r="C104" s="14"/>
      <c r="D104" s="14"/>
      <c r="E104" s="14"/>
      <c r="F104" s="14"/>
      <c r="G104" s="14"/>
      <c r="H104" s="14"/>
      <c r="I104" s="14"/>
      <c r="J104" s="14"/>
    </row>
    <row r="105" spans="1:10" ht="14.25" customHeight="1">
      <c r="A105" s="21"/>
      <c r="B105" s="14"/>
      <c r="C105" s="14"/>
      <c r="D105" s="14"/>
      <c r="E105" s="14"/>
      <c r="F105" s="14"/>
      <c r="G105" s="14"/>
      <c r="H105" s="14"/>
      <c r="I105" s="14"/>
      <c r="J105" s="14"/>
    </row>
    <row r="106" spans="1:10" ht="14.25" customHeight="1">
      <c r="A106" s="21"/>
      <c r="B106" s="14"/>
      <c r="C106" s="14"/>
      <c r="D106" s="14"/>
      <c r="E106" s="14"/>
      <c r="F106" s="14"/>
      <c r="G106" s="14"/>
      <c r="H106" s="14"/>
      <c r="I106" s="14"/>
      <c r="J106" s="14"/>
    </row>
    <row r="107" spans="1:10" ht="14.25" customHeight="1">
      <c r="A107" s="21"/>
      <c r="B107" s="14"/>
      <c r="C107" s="14"/>
      <c r="D107" s="14"/>
      <c r="E107" s="14"/>
      <c r="F107" s="14"/>
      <c r="G107" s="14"/>
      <c r="H107" s="14"/>
      <c r="I107" s="14"/>
      <c r="J107" s="14"/>
    </row>
    <row r="108" spans="1:10" ht="14.25" customHeight="1">
      <c r="A108" s="21"/>
      <c r="B108" s="14"/>
      <c r="C108" s="14"/>
      <c r="D108" s="14"/>
      <c r="E108" s="14"/>
      <c r="F108" s="14"/>
      <c r="G108" s="14"/>
      <c r="H108" s="14"/>
      <c r="I108" s="14"/>
      <c r="J108" s="14"/>
    </row>
    <row r="109" spans="1:10" ht="14.25" customHeight="1">
      <c r="A109" s="21"/>
      <c r="B109" s="14"/>
      <c r="C109" s="14"/>
      <c r="D109" s="14"/>
      <c r="E109" s="14"/>
      <c r="F109" s="14"/>
      <c r="G109" s="14"/>
      <c r="H109" s="14"/>
      <c r="I109" s="14"/>
      <c r="J109" s="14"/>
    </row>
    <row r="110" spans="1:10" ht="14.25" customHeight="1">
      <c r="A110" s="21"/>
      <c r="B110" s="14"/>
      <c r="C110" s="14"/>
      <c r="D110" s="14"/>
      <c r="E110" s="14"/>
      <c r="F110" s="14"/>
      <c r="G110" s="14"/>
      <c r="H110" s="14"/>
      <c r="I110" s="14"/>
      <c r="J110" s="14"/>
    </row>
    <row r="111" spans="1:10" ht="14.25" customHeight="1">
      <c r="A111" s="21"/>
      <c r="B111" s="14"/>
      <c r="C111" s="14"/>
      <c r="D111" s="14"/>
      <c r="E111" s="14"/>
      <c r="F111" s="14"/>
      <c r="G111" s="14"/>
      <c r="H111" s="14"/>
      <c r="I111" s="14"/>
      <c r="J111" s="14"/>
    </row>
    <row r="112" spans="1:10" ht="14.25" customHeight="1">
      <c r="A112" s="21"/>
      <c r="B112" s="14"/>
      <c r="C112" s="14"/>
      <c r="D112" s="14"/>
      <c r="E112" s="14"/>
      <c r="F112" s="14"/>
      <c r="G112" s="14"/>
      <c r="H112" s="14"/>
      <c r="I112" s="14"/>
      <c r="J112" s="14"/>
    </row>
    <row r="113" spans="1:10" ht="14.25" customHeight="1">
      <c r="A113" s="21"/>
      <c r="B113" s="14"/>
      <c r="C113" s="14"/>
      <c r="D113" s="14"/>
      <c r="E113" s="14"/>
      <c r="F113" s="14"/>
      <c r="G113" s="14"/>
      <c r="H113" s="14"/>
      <c r="I113" s="14"/>
      <c r="J113" s="14"/>
    </row>
    <row r="114" spans="1:10" ht="14.25" customHeight="1">
      <c r="A114" s="21"/>
      <c r="B114" s="14"/>
      <c r="C114" s="14"/>
      <c r="D114" s="14"/>
      <c r="E114" s="14"/>
      <c r="F114" s="14"/>
      <c r="G114" s="14"/>
      <c r="H114" s="14"/>
      <c r="I114" s="14"/>
      <c r="J114" s="14"/>
    </row>
    <row r="115" spans="1:10" ht="14.25" customHeight="1">
      <c r="A115" s="21"/>
      <c r="B115" s="14"/>
      <c r="C115" s="14"/>
      <c r="D115" s="14"/>
      <c r="E115" s="14"/>
      <c r="F115" s="14"/>
      <c r="G115" s="14"/>
      <c r="H115" s="14"/>
      <c r="I115" s="14"/>
      <c r="J115" s="14"/>
    </row>
    <row r="116" spans="1:10" ht="14.25" customHeight="1">
      <c r="A116" s="21"/>
      <c r="B116" s="14"/>
      <c r="C116" s="14"/>
      <c r="D116" s="14"/>
      <c r="E116" s="14"/>
      <c r="F116" s="14"/>
      <c r="G116" s="14"/>
      <c r="H116" s="14"/>
      <c r="I116" s="14"/>
      <c r="J116" s="14"/>
    </row>
    <row r="117" spans="1:10" ht="14.25" customHeight="1">
      <c r="A117" s="21"/>
      <c r="B117" s="14"/>
      <c r="C117" s="14"/>
      <c r="D117" s="14"/>
      <c r="E117" s="14"/>
      <c r="F117" s="14"/>
      <c r="G117" s="14"/>
      <c r="H117" s="14"/>
      <c r="I117" s="14"/>
      <c r="J117" s="14"/>
    </row>
    <row r="118" spans="1:10" ht="14.25" customHeight="1">
      <c r="A118" s="21"/>
      <c r="B118" s="14"/>
      <c r="C118" s="14"/>
      <c r="D118" s="14"/>
      <c r="E118" s="14"/>
      <c r="F118" s="14"/>
      <c r="G118" s="14"/>
      <c r="H118" s="14"/>
      <c r="I118" s="14"/>
      <c r="J118" s="14"/>
    </row>
    <row r="119" spans="1:10" ht="14.25" customHeight="1">
      <c r="A119" s="21"/>
      <c r="B119" s="14"/>
      <c r="C119" s="14"/>
      <c r="D119" s="14"/>
      <c r="E119" s="14"/>
      <c r="F119" s="14"/>
      <c r="G119" s="14"/>
      <c r="H119" s="14"/>
      <c r="I119" s="14"/>
      <c r="J119" s="14"/>
    </row>
    <row r="120" spans="1:10" ht="14.25" customHeight="1">
      <c r="A120" s="21"/>
      <c r="B120" s="14"/>
      <c r="C120" s="14"/>
      <c r="D120" s="14"/>
      <c r="E120" s="14"/>
      <c r="F120" s="14"/>
      <c r="G120" s="14"/>
      <c r="H120" s="14"/>
      <c r="I120" s="14"/>
      <c r="J120" s="14"/>
    </row>
    <row r="121" spans="1:10" ht="14.25" customHeight="1">
      <c r="A121" s="21"/>
      <c r="B121" s="14"/>
      <c r="C121" s="14"/>
      <c r="D121" s="14"/>
      <c r="E121" s="14"/>
      <c r="F121" s="14"/>
      <c r="G121" s="14"/>
      <c r="H121" s="14"/>
      <c r="I121" s="14"/>
      <c r="J121" s="14"/>
    </row>
    <row r="122" spans="1:10" ht="14.25" customHeight="1">
      <c r="A122" s="21"/>
      <c r="B122" s="14"/>
      <c r="C122" s="14"/>
      <c r="D122" s="14"/>
      <c r="E122" s="14"/>
      <c r="F122" s="14"/>
      <c r="G122" s="14"/>
      <c r="H122" s="14"/>
      <c r="I122" s="14"/>
      <c r="J122" s="14"/>
    </row>
    <row r="123" spans="1:10" ht="14.25" customHeight="1">
      <c r="A123" s="21"/>
      <c r="B123" s="14"/>
      <c r="C123" s="14"/>
      <c r="D123" s="14"/>
      <c r="E123" s="14"/>
      <c r="F123" s="14"/>
      <c r="G123" s="14"/>
      <c r="H123" s="14"/>
      <c r="I123" s="14"/>
      <c r="J123" s="14"/>
    </row>
    <row r="124" spans="1:10" ht="14.25" customHeight="1">
      <c r="A124" s="21"/>
      <c r="B124" s="14"/>
      <c r="C124" s="14"/>
      <c r="D124" s="14"/>
      <c r="E124" s="14"/>
      <c r="F124" s="14"/>
      <c r="G124" s="14"/>
      <c r="H124" s="14"/>
      <c r="I124" s="14"/>
      <c r="J124" s="14"/>
    </row>
    <row r="125" spans="1:10" ht="14.25" customHeight="1">
      <c r="A125" s="21"/>
      <c r="B125" s="14"/>
      <c r="C125" s="14"/>
      <c r="D125" s="14"/>
      <c r="E125" s="14"/>
      <c r="F125" s="14"/>
      <c r="G125" s="14"/>
      <c r="H125" s="14"/>
      <c r="I125" s="14"/>
      <c r="J125" s="14"/>
    </row>
    <row r="126" spans="1:10" ht="14.25" customHeight="1">
      <c r="A126" s="21"/>
      <c r="B126" s="14"/>
      <c r="C126" s="14"/>
      <c r="D126" s="14"/>
      <c r="E126" s="14"/>
      <c r="F126" s="14"/>
      <c r="G126" s="14"/>
      <c r="H126" s="14"/>
      <c r="I126" s="14"/>
      <c r="J126" s="14"/>
    </row>
    <row r="127" spans="1:10" ht="14.25" customHeight="1">
      <c r="A127" s="21"/>
      <c r="B127" s="14"/>
      <c r="C127" s="14"/>
      <c r="D127" s="14"/>
      <c r="E127" s="14"/>
      <c r="F127" s="14"/>
      <c r="G127" s="14"/>
      <c r="H127" s="14"/>
      <c r="I127" s="14"/>
      <c r="J127" s="14"/>
    </row>
    <row r="128" spans="1:10" ht="14.25" customHeight="1">
      <c r="A128" s="21"/>
      <c r="B128" s="14"/>
      <c r="C128" s="14"/>
      <c r="D128" s="14"/>
      <c r="E128" s="14"/>
      <c r="F128" s="14"/>
      <c r="G128" s="14"/>
      <c r="H128" s="14"/>
      <c r="I128" s="14"/>
      <c r="J128" s="14"/>
    </row>
    <row r="129" spans="1:10" ht="14.25" customHeight="1">
      <c r="A129" s="21"/>
      <c r="B129" s="14"/>
      <c r="C129" s="14"/>
      <c r="D129" s="14"/>
      <c r="E129" s="14"/>
      <c r="F129" s="14"/>
      <c r="G129" s="14"/>
      <c r="H129" s="14"/>
      <c r="I129" s="14"/>
      <c r="J129" s="14"/>
    </row>
    <row r="130" spans="1:10" ht="14.25" customHeight="1">
      <c r="A130" s="21"/>
      <c r="B130" s="14"/>
      <c r="C130" s="14"/>
      <c r="D130" s="14"/>
      <c r="E130" s="14"/>
      <c r="F130" s="14"/>
      <c r="G130" s="14"/>
      <c r="H130" s="14"/>
      <c r="I130" s="14"/>
      <c r="J130" s="14"/>
    </row>
    <row r="131" spans="1:10" ht="14.25" customHeight="1">
      <c r="A131" s="21"/>
      <c r="B131" s="14"/>
      <c r="C131" s="14"/>
      <c r="D131" s="14"/>
      <c r="E131" s="14"/>
      <c r="F131" s="14"/>
      <c r="G131" s="14"/>
      <c r="H131" s="14"/>
      <c r="I131" s="14"/>
      <c r="J131" s="14"/>
    </row>
    <row r="132" spans="1:10" ht="14.25" customHeight="1">
      <c r="A132" s="21"/>
      <c r="B132" s="14"/>
      <c r="C132" s="14"/>
      <c r="D132" s="14"/>
      <c r="E132" s="14"/>
      <c r="F132" s="14"/>
      <c r="G132" s="14"/>
      <c r="H132" s="14"/>
      <c r="I132" s="14"/>
      <c r="J132" s="14"/>
    </row>
    <row r="133" spans="1:10" ht="14.25" customHeight="1">
      <c r="A133" s="21"/>
      <c r="B133" s="14"/>
      <c r="C133" s="14"/>
      <c r="D133" s="14"/>
      <c r="E133" s="14"/>
      <c r="F133" s="14"/>
      <c r="G133" s="14"/>
      <c r="H133" s="14"/>
      <c r="I133" s="14"/>
      <c r="J133" s="14"/>
    </row>
    <row r="134" spans="1:10" ht="14.25" customHeight="1">
      <c r="A134" s="21"/>
      <c r="B134" s="14"/>
      <c r="C134" s="14"/>
      <c r="D134" s="14"/>
      <c r="E134" s="14"/>
      <c r="F134" s="14"/>
      <c r="G134" s="14"/>
      <c r="H134" s="14"/>
      <c r="I134" s="14"/>
      <c r="J134" s="14"/>
    </row>
    <row r="135" spans="1:10" ht="14.25" customHeight="1">
      <c r="A135" s="21"/>
      <c r="B135" s="14"/>
      <c r="C135" s="14"/>
      <c r="D135" s="14"/>
      <c r="E135" s="14"/>
      <c r="F135" s="14"/>
      <c r="G135" s="14"/>
      <c r="H135" s="14"/>
      <c r="I135" s="14"/>
      <c r="J135" s="14"/>
    </row>
    <row r="136" spans="1:10" ht="14.25" customHeight="1">
      <c r="A136" s="21"/>
      <c r="B136" s="14"/>
      <c r="C136" s="14"/>
      <c r="D136" s="14"/>
      <c r="E136" s="14"/>
      <c r="F136" s="14"/>
      <c r="G136" s="14"/>
      <c r="H136" s="14"/>
      <c r="I136" s="14"/>
      <c r="J136" s="14"/>
    </row>
    <row r="137" spans="1:10" ht="14.25" customHeight="1">
      <c r="A137" s="21"/>
      <c r="B137" s="14"/>
      <c r="C137" s="14"/>
      <c r="D137" s="14"/>
      <c r="E137" s="14"/>
      <c r="F137" s="14"/>
      <c r="G137" s="14"/>
      <c r="H137" s="14"/>
      <c r="I137" s="14"/>
      <c r="J137" s="14"/>
    </row>
    <row r="138" spans="1:10" ht="14.25" customHeight="1">
      <c r="A138" s="21"/>
      <c r="B138" s="14"/>
      <c r="C138" s="14"/>
      <c r="D138" s="14"/>
      <c r="E138" s="14"/>
      <c r="F138" s="14"/>
      <c r="G138" s="14"/>
      <c r="H138" s="14"/>
      <c r="I138" s="14"/>
      <c r="J138" s="14"/>
    </row>
    <row r="139" spans="1:10" ht="14.25" customHeight="1">
      <c r="A139" s="21"/>
      <c r="B139" s="14"/>
      <c r="C139" s="14"/>
      <c r="D139" s="14"/>
      <c r="E139" s="14"/>
      <c r="F139" s="14"/>
      <c r="G139" s="14"/>
      <c r="H139" s="14"/>
      <c r="I139" s="14"/>
      <c r="J139" s="14"/>
    </row>
    <row r="140" spans="1:10" ht="14.25" customHeight="1">
      <c r="A140" s="21"/>
      <c r="B140" s="14"/>
      <c r="C140" s="14"/>
      <c r="D140" s="14"/>
      <c r="E140" s="14"/>
      <c r="F140" s="14"/>
      <c r="G140" s="14"/>
      <c r="H140" s="14"/>
      <c r="I140" s="14"/>
      <c r="J140" s="14"/>
    </row>
    <row r="141" spans="1:10" ht="14.25" customHeight="1">
      <c r="A141" s="21"/>
      <c r="B141" s="14"/>
      <c r="C141" s="14"/>
      <c r="D141" s="14"/>
      <c r="E141" s="14"/>
      <c r="F141" s="14"/>
      <c r="G141" s="14"/>
      <c r="H141" s="14"/>
      <c r="I141" s="14"/>
      <c r="J141" s="14"/>
    </row>
    <row r="142" spans="1:10" ht="14.25" customHeight="1">
      <c r="A142" s="21"/>
      <c r="B142" s="14"/>
      <c r="C142" s="14"/>
      <c r="D142" s="14"/>
      <c r="E142" s="14"/>
      <c r="F142" s="14"/>
      <c r="G142" s="14"/>
      <c r="H142" s="14"/>
      <c r="I142" s="14"/>
      <c r="J142" s="14"/>
    </row>
    <row r="143" spans="1:10" ht="14.25" customHeight="1">
      <c r="A143" s="21"/>
      <c r="B143" s="14"/>
      <c r="C143" s="14"/>
      <c r="D143" s="14"/>
      <c r="E143" s="14"/>
      <c r="F143" s="14"/>
      <c r="G143" s="14"/>
      <c r="H143" s="14"/>
      <c r="I143" s="14"/>
      <c r="J143" s="14"/>
    </row>
    <row r="144" spans="1:10" ht="14.25" customHeight="1">
      <c r="A144" s="21"/>
      <c r="B144" s="14"/>
      <c r="C144" s="14"/>
      <c r="D144" s="14"/>
      <c r="E144" s="14"/>
      <c r="F144" s="14"/>
      <c r="G144" s="14"/>
      <c r="H144" s="14"/>
      <c r="I144" s="14"/>
      <c r="J144" s="14"/>
    </row>
    <row r="145" spans="1:10" ht="14.25" customHeight="1">
      <c r="A145" s="21"/>
      <c r="B145" s="14"/>
      <c r="C145" s="14"/>
      <c r="D145" s="14"/>
      <c r="E145" s="14"/>
      <c r="F145" s="14"/>
      <c r="G145" s="14"/>
      <c r="H145" s="14"/>
      <c r="I145" s="14"/>
      <c r="J145" s="14"/>
    </row>
    <row r="146" spans="1:10" ht="14.25" customHeight="1">
      <c r="A146" s="21"/>
      <c r="B146" s="14"/>
      <c r="C146" s="14"/>
      <c r="D146" s="14"/>
      <c r="E146" s="14"/>
      <c r="F146" s="14"/>
      <c r="G146" s="14"/>
      <c r="H146" s="14"/>
      <c r="I146" s="14"/>
      <c r="J146" s="14"/>
    </row>
    <row r="147" spans="1:10" ht="14.25" customHeight="1">
      <c r="A147" s="21"/>
      <c r="B147" s="14"/>
      <c r="C147" s="14"/>
      <c r="D147" s="14"/>
      <c r="E147" s="14"/>
      <c r="F147" s="14"/>
      <c r="G147" s="14"/>
      <c r="H147" s="14"/>
      <c r="I147" s="14"/>
      <c r="J147" s="14"/>
    </row>
    <row r="148" spans="1:10" ht="14.25" customHeight="1">
      <c r="A148" s="21"/>
      <c r="B148" s="14"/>
      <c r="C148" s="14"/>
      <c r="D148" s="14"/>
      <c r="E148" s="14"/>
      <c r="F148" s="14"/>
      <c r="G148" s="14"/>
      <c r="H148" s="14"/>
      <c r="I148" s="14"/>
      <c r="J148" s="14"/>
    </row>
    <row r="149" spans="1:10" ht="14.25" customHeight="1">
      <c r="A149" s="21"/>
      <c r="B149" s="14"/>
      <c r="C149" s="14"/>
      <c r="D149" s="14"/>
      <c r="E149" s="14"/>
      <c r="F149" s="14"/>
      <c r="G149" s="14"/>
      <c r="H149" s="14"/>
      <c r="I149" s="14"/>
      <c r="J149" s="14"/>
    </row>
    <row r="150" spans="1:10" ht="14.25" customHeight="1">
      <c r="A150" s="21"/>
      <c r="B150" s="14"/>
      <c r="C150" s="14"/>
      <c r="D150" s="14"/>
      <c r="E150" s="14"/>
      <c r="F150" s="14"/>
      <c r="G150" s="14"/>
      <c r="H150" s="14"/>
      <c r="I150" s="14"/>
      <c r="J150" s="14"/>
    </row>
    <row r="151" spans="1:10" ht="14.25" customHeight="1">
      <c r="A151" s="21"/>
      <c r="B151" s="14"/>
      <c r="C151" s="14"/>
      <c r="D151" s="14"/>
      <c r="E151" s="14"/>
      <c r="F151" s="14"/>
      <c r="G151" s="14"/>
      <c r="H151" s="14"/>
      <c r="I151" s="14"/>
      <c r="J151" s="14"/>
    </row>
    <row r="152" spans="1:10" ht="14.25" customHeight="1">
      <c r="A152" s="21"/>
      <c r="B152" s="14"/>
      <c r="C152" s="14"/>
      <c r="D152" s="14"/>
      <c r="E152" s="14"/>
      <c r="F152" s="14"/>
      <c r="G152" s="14"/>
      <c r="H152" s="14"/>
      <c r="I152" s="14"/>
      <c r="J152" s="14"/>
    </row>
    <row r="153" spans="1:10" ht="14.25" customHeight="1">
      <c r="A153" s="21"/>
      <c r="B153" s="14"/>
      <c r="C153" s="14"/>
      <c r="D153" s="14"/>
      <c r="E153" s="14"/>
      <c r="F153" s="14"/>
      <c r="G153" s="14"/>
      <c r="H153" s="14"/>
      <c r="I153" s="14"/>
      <c r="J153" s="14"/>
    </row>
    <row r="154" spans="1:10" ht="14.25" customHeight="1">
      <c r="A154" s="21"/>
      <c r="B154" s="14"/>
      <c r="C154" s="14"/>
      <c r="D154" s="14"/>
      <c r="E154" s="14"/>
      <c r="F154" s="14"/>
      <c r="G154" s="14"/>
      <c r="H154" s="14"/>
      <c r="I154" s="14"/>
      <c r="J154" s="14"/>
    </row>
    <row r="155" spans="1:10" ht="14.25" customHeight="1">
      <c r="A155" s="21"/>
      <c r="B155" s="14"/>
      <c r="C155" s="14"/>
      <c r="D155" s="14"/>
      <c r="E155" s="14"/>
      <c r="F155" s="14"/>
      <c r="G155" s="14"/>
      <c r="H155" s="14"/>
      <c r="I155" s="14"/>
      <c r="J155" s="14"/>
    </row>
    <row r="156" spans="1:10" ht="14.25" customHeight="1">
      <c r="A156" s="21"/>
      <c r="B156" s="14"/>
      <c r="C156" s="14"/>
      <c r="D156" s="14"/>
      <c r="E156" s="14"/>
      <c r="F156" s="14"/>
      <c r="G156" s="14"/>
      <c r="H156" s="14"/>
      <c r="I156" s="14"/>
      <c r="J156" s="14"/>
    </row>
    <row r="157" spans="1:10" ht="14.25" customHeight="1">
      <c r="A157" s="21"/>
      <c r="B157" s="14"/>
      <c r="C157" s="14"/>
      <c r="D157" s="14"/>
      <c r="E157" s="14"/>
      <c r="F157" s="14"/>
      <c r="G157" s="14"/>
      <c r="H157" s="14"/>
      <c r="I157" s="14"/>
      <c r="J157" s="14"/>
    </row>
    <row r="158" spans="1:10" ht="14.25" customHeight="1">
      <c r="A158" s="21"/>
      <c r="B158" s="14"/>
      <c r="C158" s="14"/>
      <c r="D158" s="14"/>
      <c r="E158" s="14"/>
      <c r="F158" s="14"/>
      <c r="G158" s="14"/>
      <c r="H158" s="14"/>
      <c r="I158" s="14"/>
      <c r="J158" s="14"/>
    </row>
    <row r="159" spans="1:10" ht="14.25" customHeight="1">
      <c r="A159" s="21"/>
      <c r="B159" s="14"/>
      <c r="C159" s="14"/>
      <c r="D159" s="14"/>
      <c r="E159" s="14"/>
      <c r="F159" s="14"/>
      <c r="G159" s="14"/>
      <c r="H159" s="14"/>
      <c r="I159" s="14"/>
      <c r="J159" s="14"/>
    </row>
    <row r="160" spans="1:10" ht="14.25" customHeight="1">
      <c r="A160" s="21"/>
      <c r="B160" s="14"/>
      <c r="C160" s="14"/>
      <c r="D160" s="14"/>
      <c r="E160" s="14"/>
      <c r="F160" s="14"/>
      <c r="G160" s="14"/>
      <c r="H160" s="14"/>
      <c r="I160" s="14"/>
      <c r="J160" s="14"/>
    </row>
    <row r="161" spans="1:10" ht="14.25" customHeight="1">
      <c r="A161" s="21"/>
      <c r="B161" s="14"/>
      <c r="C161" s="14"/>
      <c r="D161" s="14"/>
      <c r="E161" s="14"/>
      <c r="F161" s="14"/>
      <c r="G161" s="14"/>
      <c r="H161" s="14"/>
      <c r="I161" s="14"/>
      <c r="J161" s="14"/>
    </row>
    <row r="162" spans="1:10" ht="14.25" customHeight="1">
      <c r="A162" s="21"/>
      <c r="B162" s="14"/>
      <c r="C162" s="14"/>
      <c r="D162" s="14"/>
      <c r="E162" s="14"/>
      <c r="F162" s="14"/>
      <c r="G162" s="14"/>
      <c r="H162" s="14"/>
      <c r="I162" s="14"/>
      <c r="J162" s="14"/>
    </row>
    <row r="163" spans="1:10" ht="14.25" customHeight="1">
      <c r="A163" s="21"/>
      <c r="B163" s="14"/>
      <c r="C163" s="14"/>
      <c r="D163" s="14"/>
      <c r="E163" s="14"/>
      <c r="F163" s="14"/>
      <c r="G163" s="14"/>
      <c r="H163" s="14"/>
      <c r="I163" s="14"/>
      <c r="J163" s="14"/>
    </row>
    <row r="164" spans="1:10" ht="14.25" customHeight="1">
      <c r="A164" s="21"/>
      <c r="B164" s="14"/>
      <c r="C164" s="14"/>
      <c r="D164" s="14"/>
      <c r="E164" s="14"/>
      <c r="F164" s="14"/>
      <c r="G164" s="14"/>
      <c r="H164" s="14"/>
      <c r="I164" s="14"/>
      <c r="J164" s="14"/>
    </row>
    <row r="165" spans="1:10" ht="14.25" customHeight="1">
      <c r="A165" s="21"/>
      <c r="B165" s="14"/>
      <c r="C165" s="14"/>
      <c r="D165" s="14"/>
      <c r="E165" s="14"/>
      <c r="F165" s="14"/>
      <c r="G165" s="14"/>
      <c r="H165" s="14"/>
      <c r="I165" s="14"/>
      <c r="J165" s="14"/>
    </row>
    <row r="166" spans="1:10" ht="14.25" customHeight="1">
      <c r="A166" s="21"/>
      <c r="B166" s="14"/>
      <c r="C166" s="14"/>
      <c r="D166" s="14"/>
      <c r="E166" s="14"/>
      <c r="F166" s="14"/>
      <c r="G166" s="14"/>
      <c r="H166" s="14"/>
      <c r="I166" s="14"/>
      <c r="J166" s="14"/>
    </row>
    <row r="167" spans="1:10" ht="14.25" customHeight="1">
      <c r="A167" s="21"/>
      <c r="B167" s="14"/>
      <c r="C167" s="14"/>
      <c r="D167" s="14"/>
      <c r="E167" s="14"/>
      <c r="F167" s="14"/>
      <c r="G167" s="14"/>
      <c r="H167" s="14"/>
      <c r="I167" s="14"/>
      <c r="J167" s="14"/>
    </row>
    <row r="168" spans="1:10" ht="14.25" customHeight="1">
      <c r="A168" s="21"/>
      <c r="B168" s="14"/>
      <c r="C168" s="14"/>
      <c r="D168" s="14"/>
      <c r="E168" s="14"/>
      <c r="F168" s="14"/>
      <c r="G168" s="14"/>
      <c r="H168" s="14"/>
      <c r="I168" s="14"/>
      <c r="J168" s="14"/>
    </row>
    <row r="169" spans="1:10" ht="14.25" customHeight="1">
      <c r="A169" s="21"/>
      <c r="B169" s="14"/>
      <c r="C169" s="14"/>
      <c r="D169" s="14"/>
      <c r="E169" s="14"/>
      <c r="F169" s="14"/>
      <c r="G169" s="14"/>
      <c r="H169" s="14"/>
      <c r="I169" s="14"/>
      <c r="J169" s="14"/>
    </row>
    <row r="170" spans="1:10" ht="14.25" customHeight="1">
      <c r="A170" s="21"/>
      <c r="B170" s="14"/>
      <c r="C170" s="14"/>
      <c r="D170" s="14"/>
      <c r="E170" s="14"/>
      <c r="F170" s="14"/>
      <c r="G170" s="14"/>
      <c r="H170" s="14"/>
      <c r="I170" s="14"/>
      <c r="J170" s="14"/>
    </row>
    <row r="171" spans="1:10" ht="14.25" customHeight="1">
      <c r="A171" s="21"/>
      <c r="B171" s="14"/>
      <c r="C171" s="14"/>
      <c r="D171" s="14"/>
      <c r="E171" s="14"/>
      <c r="F171" s="14"/>
      <c r="G171" s="14"/>
      <c r="H171" s="14"/>
      <c r="I171" s="14"/>
      <c r="J171" s="14"/>
    </row>
    <row r="172" spans="1:10" ht="14.25" customHeight="1">
      <c r="A172" s="21"/>
      <c r="B172" s="14"/>
      <c r="C172" s="14"/>
      <c r="D172" s="14"/>
      <c r="E172" s="14"/>
      <c r="F172" s="14"/>
      <c r="G172" s="14"/>
      <c r="H172" s="14"/>
      <c r="I172" s="14"/>
      <c r="J172" s="14"/>
    </row>
    <row r="173" spans="1:10" ht="14.25" customHeight="1">
      <c r="A173" s="21"/>
      <c r="B173" s="14"/>
      <c r="C173" s="14"/>
      <c r="D173" s="14"/>
      <c r="E173" s="14"/>
      <c r="F173" s="14"/>
      <c r="G173" s="14"/>
      <c r="H173" s="14"/>
      <c r="I173" s="14"/>
      <c r="J173" s="14"/>
    </row>
    <row r="174" spans="1:10" ht="14.25" customHeight="1">
      <c r="A174" s="21"/>
      <c r="B174" s="14"/>
      <c r="C174" s="14"/>
      <c r="D174" s="14"/>
      <c r="E174" s="14"/>
      <c r="F174" s="14"/>
      <c r="G174" s="14"/>
      <c r="H174" s="14"/>
      <c r="I174" s="14"/>
      <c r="J174" s="14"/>
    </row>
    <row r="175" spans="1:10" ht="14.25" customHeight="1">
      <c r="A175" s="21"/>
      <c r="B175" s="14"/>
      <c r="C175" s="14"/>
      <c r="D175" s="14"/>
      <c r="E175" s="14"/>
      <c r="F175" s="14"/>
      <c r="G175" s="14"/>
      <c r="H175" s="14"/>
      <c r="I175" s="14"/>
      <c r="J175" s="14"/>
    </row>
    <row r="176" spans="1:10" ht="14.25" customHeight="1">
      <c r="A176" s="21"/>
      <c r="B176" s="14"/>
      <c r="C176" s="14"/>
      <c r="D176" s="14"/>
      <c r="E176" s="14"/>
      <c r="F176" s="14"/>
      <c r="G176" s="14"/>
      <c r="H176" s="14"/>
      <c r="I176" s="14"/>
      <c r="J176" s="14"/>
    </row>
    <row r="177" spans="1:10" ht="14.25" customHeight="1">
      <c r="A177" s="21"/>
      <c r="B177" s="14"/>
      <c r="C177" s="14"/>
      <c r="D177" s="14"/>
      <c r="E177" s="14"/>
      <c r="F177" s="14"/>
      <c r="G177" s="14"/>
      <c r="H177" s="14"/>
      <c r="I177" s="14"/>
      <c r="J177" s="14"/>
    </row>
    <row r="178" spans="1:10" ht="14.25" customHeight="1">
      <c r="A178" s="21"/>
      <c r="B178" s="14"/>
      <c r="C178" s="14"/>
      <c r="D178" s="14"/>
      <c r="E178" s="14"/>
      <c r="F178" s="14"/>
      <c r="G178" s="14"/>
      <c r="H178" s="14"/>
      <c r="I178" s="14"/>
      <c r="J178" s="14"/>
    </row>
    <row r="179" spans="1:10" ht="14.25" customHeight="1">
      <c r="A179" s="21"/>
      <c r="B179" s="14"/>
      <c r="C179" s="14"/>
      <c r="D179" s="14"/>
      <c r="E179" s="14"/>
      <c r="F179" s="14"/>
      <c r="G179" s="14"/>
      <c r="H179" s="14"/>
      <c r="I179" s="14"/>
      <c r="J179" s="14"/>
    </row>
    <row r="180" spans="1:10" ht="14.25" customHeight="1">
      <c r="A180" s="21"/>
      <c r="B180" s="14"/>
      <c r="C180" s="14"/>
      <c r="D180" s="14"/>
      <c r="E180" s="14"/>
      <c r="F180" s="14"/>
      <c r="G180" s="14"/>
      <c r="H180" s="14"/>
      <c r="I180" s="14"/>
      <c r="J180" s="14"/>
    </row>
    <row r="181" spans="1:10" ht="14.25" customHeight="1">
      <c r="A181" s="21"/>
      <c r="B181" s="14"/>
      <c r="C181" s="14"/>
      <c r="D181" s="14"/>
      <c r="E181" s="14"/>
      <c r="F181" s="14"/>
      <c r="G181" s="14"/>
      <c r="H181" s="14"/>
      <c r="I181" s="14"/>
      <c r="J181" s="14"/>
    </row>
    <row r="182" spans="1:10" ht="14.25" customHeight="1">
      <c r="A182" s="21"/>
      <c r="B182" s="14"/>
      <c r="C182" s="14"/>
      <c r="D182" s="14"/>
      <c r="E182" s="14"/>
      <c r="F182" s="14"/>
      <c r="G182" s="14"/>
      <c r="H182" s="14"/>
      <c r="I182" s="14"/>
      <c r="J182" s="14"/>
    </row>
    <row r="183" spans="1:10" ht="14.25" customHeight="1">
      <c r="A183" s="21"/>
      <c r="B183" s="14"/>
      <c r="C183" s="14"/>
      <c r="D183" s="14"/>
      <c r="E183" s="14"/>
      <c r="F183" s="14"/>
      <c r="G183" s="14"/>
      <c r="H183" s="14"/>
      <c r="I183" s="14"/>
      <c r="J183" s="14"/>
    </row>
    <row r="184" spans="1:10" ht="14.25" customHeight="1">
      <c r="A184" s="21"/>
      <c r="B184" s="14"/>
      <c r="C184" s="14"/>
      <c r="D184" s="14"/>
      <c r="E184" s="14"/>
      <c r="F184" s="14"/>
      <c r="G184" s="14"/>
      <c r="H184" s="14"/>
      <c r="I184" s="14"/>
      <c r="J184" s="14"/>
    </row>
    <row r="185" spans="1:10" ht="14.25" customHeight="1">
      <c r="A185" s="21"/>
      <c r="B185" s="14"/>
      <c r="C185" s="14"/>
      <c r="D185" s="14"/>
      <c r="E185" s="14"/>
      <c r="F185" s="14"/>
      <c r="G185" s="14"/>
      <c r="H185" s="14"/>
      <c r="I185" s="14"/>
      <c r="J185" s="14"/>
    </row>
    <row r="186" spans="1:10" ht="14.25" customHeight="1">
      <c r="A186" s="21"/>
      <c r="B186" s="14"/>
      <c r="C186" s="14"/>
      <c r="D186" s="14"/>
      <c r="E186" s="14"/>
      <c r="F186" s="14"/>
      <c r="G186" s="14"/>
      <c r="H186" s="14"/>
      <c r="I186" s="14"/>
      <c r="J186" s="14"/>
    </row>
    <row r="187" spans="1:10" ht="14.25" customHeight="1">
      <c r="A187" s="21"/>
      <c r="B187" s="14"/>
      <c r="C187" s="14"/>
      <c r="D187" s="14"/>
      <c r="E187" s="14"/>
      <c r="F187" s="14"/>
      <c r="G187" s="14"/>
      <c r="H187" s="14"/>
      <c r="I187" s="14"/>
      <c r="J187" s="14"/>
    </row>
    <row r="188" spans="1:10" ht="14.25" customHeight="1">
      <c r="A188" s="21"/>
      <c r="B188" s="14"/>
      <c r="C188" s="14"/>
      <c r="D188" s="14"/>
      <c r="E188" s="14"/>
      <c r="F188" s="14"/>
      <c r="G188" s="14"/>
      <c r="H188" s="14"/>
      <c r="I188" s="14"/>
      <c r="J188" s="14"/>
    </row>
    <row r="189" spans="1:10" ht="14.25" customHeight="1">
      <c r="A189" s="21"/>
      <c r="B189" s="14"/>
      <c r="C189" s="14"/>
      <c r="D189" s="14"/>
      <c r="E189" s="14"/>
      <c r="F189" s="14"/>
      <c r="G189" s="14"/>
      <c r="H189" s="14"/>
      <c r="I189" s="14"/>
      <c r="J189" s="14"/>
    </row>
    <row r="190" spans="1:10" ht="14.25" customHeight="1">
      <c r="A190" s="21"/>
      <c r="B190" s="14"/>
      <c r="C190" s="14"/>
      <c r="D190" s="14"/>
      <c r="E190" s="14"/>
      <c r="F190" s="14"/>
      <c r="G190" s="14"/>
      <c r="H190" s="14"/>
      <c r="I190" s="14"/>
      <c r="J190" s="14"/>
    </row>
    <row r="191" spans="1:10" ht="14.25" customHeight="1">
      <c r="A191" s="21"/>
      <c r="B191" s="14"/>
      <c r="C191" s="14"/>
      <c r="D191" s="14"/>
      <c r="E191" s="14"/>
      <c r="F191" s="14"/>
      <c r="G191" s="14"/>
      <c r="H191" s="14"/>
      <c r="I191" s="14"/>
      <c r="J191" s="14"/>
    </row>
    <row r="192" spans="1:10" ht="14.25" customHeight="1">
      <c r="A192" s="21"/>
      <c r="B192" s="14"/>
      <c r="C192" s="14"/>
      <c r="D192" s="14"/>
      <c r="E192" s="14"/>
      <c r="F192" s="14"/>
      <c r="G192" s="14"/>
      <c r="H192" s="14"/>
      <c r="I192" s="14"/>
      <c r="J192" s="14"/>
    </row>
    <row r="193" spans="1:10" ht="14.25" customHeight="1">
      <c r="A193" s="21"/>
      <c r="B193" s="14"/>
      <c r="C193" s="14"/>
      <c r="D193" s="14"/>
      <c r="E193" s="14"/>
      <c r="F193" s="14"/>
      <c r="G193" s="14"/>
      <c r="H193" s="14"/>
      <c r="I193" s="14"/>
      <c r="J193" s="14"/>
    </row>
    <row r="194" spans="1:10" ht="14.25" customHeight="1">
      <c r="A194" s="21"/>
      <c r="B194" s="14"/>
      <c r="C194" s="14"/>
      <c r="D194" s="14"/>
      <c r="E194" s="14"/>
      <c r="F194" s="14"/>
      <c r="G194" s="14"/>
      <c r="H194" s="14"/>
      <c r="I194" s="14"/>
      <c r="J194" s="14"/>
    </row>
    <row r="195" spans="1:10" ht="14.25" customHeight="1">
      <c r="A195" s="21"/>
      <c r="B195" s="14"/>
      <c r="C195" s="14"/>
      <c r="D195" s="14"/>
      <c r="E195" s="14"/>
      <c r="F195" s="14"/>
      <c r="G195" s="14"/>
      <c r="H195" s="14"/>
      <c r="I195" s="14"/>
      <c r="J195" s="14"/>
    </row>
    <row r="196" spans="1:10" ht="14.25" customHeight="1">
      <c r="A196" s="21"/>
      <c r="B196" s="14"/>
      <c r="C196" s="14"/>
      <c r="D196" s="14"/>
      <c r="E196" s="14"/>
      <c r="F196" s="14"/>
      <c r="G196" s="14"/>
      <c r="H196" s="14"/>
      <c r="I196" s="14"/>
      <c r="J196" s="14"/>
    </row>
    <row r="197" spans="1:10" ht="14.25" customHeight="1">
      <c r="A197" s="21"/>
      <c r="B197" s="14"/>
      <c r="C197" s="14"/>
      <c r="D197" s="14"/>
      <c r="E197" s="14"/>
      <c r="F197" s="14"/>
      <c r="G197" s="14"/>
      <c r="H197" s="14"/>
      <c r="I197" s="14"/>
      <c r="J197" s="14"/>
    </row>
    <row r="198" spans="1:10" ht="14.25" customHeight="1">
      <c r="A198" s="21"/>
      <c r="B198" s="14"/>
      <c r="C198" s="14"/>
      <c r="D198" s="14"/>
      <c r="E198" s="14"/>
      <c r="F198" s="14"/>
      <c r="G198" s="14"/>
      <c r="H198" s="14"/>
      <c r="I198" s="14"/>
      <c r="J198" s="14"/>
    </row>
    <row r="199" spans="1:10" ht="14.25" customHeight="1">
      <c r="A199" s="21"/>
      <c r="B199" s="14"/>
      <c r="C199" s="14"/>
      <c r="D199" s="14"/>
      <c r="E199" s="14"/>
      <c r="F199" s="14"/>
      <c r="G199" s="14"/>
      <c r="H199" s="14"/>
      <c r="I199" s="14"/>
      <c r="J199" s="14"/>
    </row>
    <row r="200" spans="1:10" ht="14.25" customHeight="1">
      <c r="A200" s="21"/>
      <c r="B200" s="14"/>
      <c r="C200" s="14"/>
      <c r="D200" s="14"/>
      <c r="E200" s="14"/>
      <c r="F200" s="14"/>
      <c r="G200" s="14"/>
      <c r="H200" s="14"/>
      <c r="I200" s="14"/>
      <c r="J200" s="14"/>
    </row>
    <row r="201" spans="1:10" ht="14.25" customHeight="1">
      <c r="A201" s="21"/>
      <c r="B201" s="14"/>
      <c r="C201" s="14"/>
      <c r="D201" s="14"/>
      <c r="E201" s="14"/>
      <c r="F201" s="14"/>
      <c r="G201" s="14"/>
      <c r="H201" s="14"/>
      <c r="I201" s="14"/>
      <c r="J201" s="14"/>
    </row>
    <row r="202" spans="1:10" ht="14.25" customHeight="1">
      <c r="A202" s="21"/>
      <c r="B202" s="14"/>
      <c r="C202" s="14"/>
      <c r="D202" s="14"/>
      <c r="E202" s="14"/>
      <c r="F202" s="14"/>
      <c r="G202" s="14"/>
      <c r="H202" s="14"/>
      <c r="I202" s="14"/>
      <c r="J202" s="14"/>
    </row>
    <row r="203" spans="1:10" ht="14.25" customHeight="1">
      <c r="A203" s="21"/>
      <c r="B203" s="14"/>
      <c r="C203" s="14"/>
      <c r="D203" s="14"/>
      <c r="E203" s="14"/>
      <c r="F203" s="14"/>
      <c r="G203" s="14"/>
      <c r="H203" s="14"/>
      <c r="I203" s="14"/>
      <c r="J203" s="14"/>
    </row>
    <row r="204" spans="1:10" ht="14.25" customHeight="1">
      <c r="A204" s="21"/>
      <c r="B204" s="14"/>
      <c r="C204" s="14"/>
      <c r="D204" s="14"/>
      <c r="E204" s="14"/>
      <c r="F204" s="14"/>
      <c r="G204" s="14"/>
      <c r="H204" s="14"/>
      <c r="I204" s="14"/>
      <c r="J204" s="14"/>
    </row>
    <row r="205" spans="1:10" ht="14.25" customHeight="1">
      <c r="A205" s="21"/>
      <c r="B205" s="14"/>
      <c r="C205" s="14"/>
      <c r="D205" s="14"/>
      <c r="E205" s="14"/>
      <c r="F205" s="14"/>
      <c r="G205" s="14"/>
      <c r="H205" s="14"/>
      <c r="I205" s="14"/>
      <c r="J205" s="14"/>
    </row>
    <row r="206" spans="1:10" ht="14.25" customHeight="1">
      <c r="A206" s="21"/>
      <c r="B206" s="14"/>
      <c r="C206" s="14"/>
      <c r="D206" s="14"/>
      <c r="E206" s="14"/>
      <c r="F206" s="14"/>
      <c r="G206" s="14"/>
      <c r="H206" s="14"/>
      <c r="I206" s="14"/>
      <c r="J206" s="14"/>
    </row>
    <row r="207" spans="1:10" ht="14.25" customHeight="1">
      <c r="A207" s="21"/>
      <c r="B207" s="14"/>
      <c r="C207" s="14"/>
      <c r="D207" s="14"/>
      <c r="E207" s="14"/>
      <c r="F207" s="14"/>
      <c r="G207" s="14"/>
      <c r="H207" s="14"/>
      <c r="I207" s="14"/>
      <c r="J207" s="14"/>
    </row>
    <row r="208" spans="1:10" ht="14.25" customHeight="1">
      <c r="A208" s="21"/>
      <c r="B208" s="14"/>
      <c r="C208" s="14"/>
      <c r="D208" s="14"/>
      <c r="E208" s="14"/>
      <c r="F208" s="14"/>
      <c r="G208" s="14"/>
      <c r="H208" s="14"/>
      <c r="I208" s="14"/>
      <c r="J208" s="14"/>
    </row>
    <row r="209" spans="1:10" ht="14.25" customHeight="1">
      <c r="A209" s="21"/>
      <c r="B209" s="14"/>
      <c r="C209" s="14"/>
      <c r="D209" s="14"/>
      <c r="E209" s="14"/>
      <c r="F209" s="14"/>
      <c r="G209" s="14"/>
      <c r="H209" s="14"/>
      <c r="I209" s="14"/>
      <c r="J209" s="14"/>
    </row>
    <row r="210" spans="1:10" ht="14.25" customHeight="1">
      <c r="A210" s="21"/>
      <c r="B210" s="14"/>
      <c r="C210" s="14"/>
      <c r="D210" s="14"/>
      <c r="E210" s="14"/>
      <c r="F210" s="14"/>
      <c r="G210" s="14"/>
      <c r="H210" s="14"/>
      <c r="I210" s="14"/>
      <c r="J210" s="14"/>
    </row>
    <row r="211" spans="1:10" ht="14.25" customHeight="1">
      <c r="A211" s="21"/>
      <c r="B211" s="14"/>
      <c r="C211" s="14"/>
      <c r="D211" s="14"/>
      <c r="E211" s="14"/>
      <c r="F211" s="14"/>
      <c r="G211" s="14"/>
      <c r="H211" s="14"/>
      <c r="I211" s="14"/>
      <c r="J211" s="14"/>
    </row>
    <row r="212" spans="1:10" ht="14.25" customHeight="1">
      <c r="A212" s="21"/>
      <c r="B212" s="14"/>
      <c r="C212" s="14"/>
      <c r="D212" s="14"/>
      <c r="E212" s="14"/>
      <c r="F212" s="14"/>
      <c r="G212" s="14"/>
      <c r="H212" s="14"/>
      <c r="I212" s="14"/>
      <c r="J212" s="14"/>
    </row>
    <row r="213" spans="1:10" ht="14.25" customHeight="1">
      <c r="A213" s="21"/>
      <c r="B213" s="14"/>
      <c r="C213" s="14"/>
      <c r="D213" s="14"/>
      <c r="E213" s="14"/>
      <c r="F213" s="14"/>
      <c r="G213" s="14"/>
      <c r="H213" s="14"/>
      <c r="I213" s="14"/>
      <c r="J213" s="14"/>
    </row>
    <row r="214" spans="1:10" ht="14.25" customHeight="1">
      <c r="A214" s="21"/>
      <c r="B214" s="14"/>
      <c r="C214" s="14"/>
      <c r="D214" s="14"/>
      <c r="E214" s="14"/>
      <c r="F214" s="14"/>
      <c r="G214" s="14"/>
      <c r="H214" s="14"/>
      <c r="I214" s="14"/>
      <c r="J214" s="14"/>
    </row>
    <row r="215" spans="1:10" ht="14.25" customHeight="1">
      <c r="A215" s="21"/>
      <c r="B215" s="14"/>
      <c r="C215" s="14"/>
      <c r="D215" s="14"/>
      <c r="E215" s="14"/>
      <c r="F215" s="14"/>
      <c r="G215" s="14"/>
      <c r="H215" s="14"/>
      <c r="I215" s="14"/>
      <c r="J215" s="14"/>
    </row>
    <row r="216" spans="1:10" ht="14.25" customHeight="1">
      <c r="A216" s="21"/>
      <c r="B216" s="14"/>
      <c r="C216" s="14"/>
      <c r="D216" s="14"/>
      <c r="E216" s="14"/>
      <c r="F216" s="14"/>
      <c r="G216" s="14"/>
      <c r="H216" s="14"/>
      <c r="I216" s="14"/>
      <c r="J216" s="14"/>
    </row>
    <row r="217" spans="1:10" ht="14.25" customHeight="1">
      <c r="A217" s="21"/>
      <c r="B217" s="14"/>
      <c r="C217" s="14"/>
      <c r="D217" s="14"/>
      <c r="E217" s="14"/>
      <c r="F217" s="14"/>
      <c r="G217" s="14"/>
      <c r="H217" s="14"/>
      <c r="I217" s="14"/>
      <c r="J217" s="14"/>
    </row>
    <row r="218" spans="1:10" ht="14.25" customHeight="1">
      <c r="A218" s="21"/>
      <c r="B218" s="14"/>
      <c r="C218" s="14"/>
      <c r="D218" s="14"/>
      <c r="E218" s="14"/>
      <c r="F218" s="14"/>
      <c r="G218" s="14"/>
      <c r="H218" s="14"/>
      <c r="I218" s="14"/>
      <c r="J218" s="14"/>
    </row>
    <row r="219" spans="1:10" ht="14.25" customHeight="1">
      <c r="A219" s="21"/>
      <c r="B219" s="14"/>
      <c r="C219" s="14"/>
      <c r="D219" s="14"/>
      <c r="E219" s="14"/>
      <c r="F219" s="14"/>
      <c r="G219" s="14"/>
      <c r="H219" s="14"/>
      <c r="I219" s="14"/>
      <c r="J219" s="14"/>
    </row>
    <row r="220" spans="1:10" ht="14.25" customHeight="1">
      <c r="A220" s="21"/>
      <c r="B220" s="14"/>
      <c r="C220" s="14"/>
      <c r="D220" s="14"/>
      <c r="E220" s="14"/>
      <c r="F220" s="14"/>
      <c r="G220" s="14"/>
      <c r="H220" s="14"/>
      <c r="I220" s="14"/>
      <c r="J220" s="14"/>
    </row>
    <row r="221" spans="1:10" ht="14.25" customHeight="1">
      <c r="A221" s="21"/>
      <c r="B221" s="14"/>
      <c r="C221" s="14"/>
      <c r="D221" s="14"/>
      <c r="E221" s="14"/>
      <c r="F221" s="14"/>
      <c r="G221" s="14"/>
      <c r="H221" s="14"/>
      <c r="I221" s="14"/>
      <c r="J221" s="14"/>
    </row>
    <row r="222" spans="1:10" ht="14.25" customHeight="1">
      <c r="A222" s="21"/>
      <c r="B222" s="14"/>
      <c r="C222" s="14"/>
      <c r="D222" s="14"/>
      <c r="E222" s="14"/>
      <c r="F222" s="14"/>
      <c r="G222" s="14"/>
      <c r="H222" s="14"/>
      <c r="I222" s="14"/>
      <c r="J222" s="14"/>
    </row>
    <row r="223" spans="1:10" ht="14.25" customHeight="1">
      <c r="A223" s="21"/>
      <c r="B223" s="14"/>
      <c r="C223" s="14"/>
      <c r="D223" s="14"/>
      <c r="E223" s="14"/>
      <c r="F223" s="14"/>
      <c r="G223" s="14"/>
      <c r="H223" s="14"/>
      <c r="I223" s="14"/>
      <c r="J223" s="14"/>
    </row>
    <row r="224" spans="1:10" ht="14.25" customHeight="1">
      <c r="A224" s="21"/>
      <c r="B224" s="14"/>
      <c r="C224" s="14"/>
      <c r="D224" s="14"/>
      <c r="E224" s="14"/>
      <c r="F224" s="14"/>
      <c r="G224" s="14"/>
      <c r="H224" s="14"/>
      <c r="I224" s="14"/>
      <c r="J224" s="14"/>
    </row>
    <row r="225" spans="1:10" ht="14.25" customHeight="1">
      <c r="A225" s="21"/>
      <c r="B225" s="14"/>
      <c r="C225" s="14"/>
      <c r="D225" s="14"/>
      <c r="E225" s="14"/>
      <c r="F225" s="14"/>
      <c r="G225" s="14"/>
      <c r="H225" s="14"/>
      <c r="I225" s="14"/>
      <c r="J225" s="14"/>
    </row>
    <row r="226" spans="1:10" ht="14.25" customHeight="1">
      <c r="A226" s="21"/>
      <c r="B226" s="14"/>
      <c r="C226" s="14"/>
      <c r="D226" s="14"/>
      <c r="E226" s="14"/>
      <c r="F226" s="14"/>
      <c r="G226" s="14"/>
      <c r="H226" s="14"/>
      <c r="I226" s="14"/>
      <c r="J226" s="14"/>
    </row>
    <row r="227" spans="1:10" ht="14.25" customHeight="1">
      <c r="A227" s="21"/>
      <c r="B227" s="14"/>
      <c r="C227" s="14"/>
      <c r="D227" s="14"/>
      <c r="E227" s="14"/>
      <c r="F227" s="14"/>
      <c r="G227" s="14"/>
      <c r="H227" s="14"/>
      <c r="I227" s="14"/>
      <c r="J227" s="14"/>
    </row>
    <row r="228" spans="1:10" ht="14.25" customHeight="1">
      <c r="A228" s="21"/>
      <c r="B228" s="14"/>
      <c r="C228" s="14"/>
      <c r="D228" s="14"/>
      <c r="E228" s="14"/>
      <c r="F228" s="14"/>
      <c r="G228" s="14"/>
      <c r="H228" s="14"/>
      <c r="I228" s="14"/>
      <c r="J228" s="14"/>
    </row>
    <row r="229" spans="1:10" ht="14.25" customHeight="1">
      <c r="A229" s="21"/>
      <c r="B229" s="14"/>
      <c r="C229" s="14"/>
      <c r="D229" s="14"/>
      <c r="E229" s="14"/>
      <c r="F229" s="14"/>
      <c r="G229" s="14"/>
      <c r="H229" s="14"/>
      <c r="I229" s="14"/>
      <c r="J229" s="14"/>
    </row>
    <row r="230" spans="1:10" ht="14.25" customHeight="1">
      <c r="A230" s="21"/>
      <c r="B230" s="14"/>
      <c r="C230" s="14"/>
      <c r="D230" s="14"/>
      <c r="E230" s="14"/>
      <c r="F230" s="14"/>
      <c r="G230" s="14"/>
      <c r="H230" s="14"/>
      <c r="I230" s="14"/>
      <c r="J230" s="14"/>
    </row>
    <row r="231" spans="1:10" ht="14.25" customHeight="1">
      <c r="A231" s="21"/>
      <c r="B231" s="14"/>
      <c r="C231" s="14"/>
      <c r="D231" s="14"/>
      <c r="E231" s="14"/>
      <c r="F231" s="14"/>
      <c r="G231" s="14"/>
      <c r="H231" s="14"/>
      <c r="I231" s="14"/>
      <c r="J231" s="14"/>
    </row>
    <row r="232" spans="1:10" ht="14.25" customHeight="1">
      <c r="A232" s="21"/>
      <c r="B232" s="14"/>
      <c r="C232" s="14"/>
      <c r="D232" s="14"/>
      <c r="E232" s="14"/>
      <c r="F232" s="14"/>
      <c r="G232" s="14"/>
      <c r="H232" s="14"/>
      <c r="I232" s="14"/>
      <c r="J232" s="14"/>
    </row>
    <row r="233" spans="1:10" ht="14.25" customHeight="1">
      <c r="A233" s="21"/>
      <c r="B233" s="14"/>
      <c r="C233" s="14"/>
      <c r="D233" s="14"/>
      <c r="E233" s="14"/>
      <c r="F233" s="14"/>
      <c r="G233" s="14"/>
      <c r="H233" s="14"/>
      <c r="I233" s="14"/>
      <c r="J233" s="14"/>
    </row>
    <row r="234" spans="1:10" ht="14.25" customHeight="1">
      <c r="A234" s="21"/>
      <c r="B234" s="14"/>
      <c r="C234" s="14"/>
      <c r="D234" s="14"/>
      <c r="E234" s="14"/>
      <c r="F234" s="14"/>
      <c r="G234" s="14"/>
      <c r="H234" s="14"/>
      <c r="I234" s="14"/>
      <c r="J234" s="14"/>
    </row>
    <row r="235" spans="1:10" ht="14.25" customHeight="1">
      <c r="A235" s="21"/>
      <c r="B235" s="14"/>
      <c r="C235" s="14"/>
      <c r="D235" s="14"/>
      <c r="E235" s="14"/>
      <c r="F235" s="14"/>
      <c r="G235" s="14"/>
      <c r="H235" s="14"/>
      <c r="I235" s="14"/>
      <c r="J235" s="14"/>
    </row>
    <row r="236" spans="1:10" ht="14.25" customHeight="1">
      <c r="A236" s="21"/>
      <c r="B236" s="14"/>
      <c r="C236" s="14"/>
      <c r="D236" s="14"/>
      <c r="E236" s="14"/>
      <c r="F236" s="14"/>
      <c r="G236" s="14"/>
      <c r="H236" s="14"/>
      <c r="I236" s="14"/>
      <c r="J236" s="14"/>
    </row>
    <row r="237" spans="1:10" ht="14.25" customHeight="1">
      <c r="A237" s="21"/>
      <c r="B237" s="14"/>
      <c r="C237" s="14"/>
      <c r="D237" s="14"/>
      <c r="E237" s="14"/>
      <c r="F237" s="14"/>
      <c r="G237" s="14"/>
      <c r="H237" s="14"/>
      <c r="I237" s="14"/>
      <c r="J237" s="14"/>
    </row>
    <row r="238" spans="1:10" ht="14.25" customHeight="1">
      <c r="A238" s="21"/>
      <c r="B238" s="14"/>
      <c r="C238" s="14"/>
      <c r="D238" s="14"/>
      <c r="E238" s="14"/>
      <c r="F238" s="14"/>
      <c r="G238" s="14"/>
      <c r="H238" s="14"/>
      <c r="I238" s="14"/>
      <c r="J238" s="14"/>
    </row>
    <row r="239" spans="1:10" ht="14.25" customHeight="1">
      <c r="A239" s="21"/>
      <c r="B239" s="14"/>
      <c r="C239" s="14"/>
      <c r="D239" s="14"/>
      <c r="E239" s="14"/>
      <c r="F239" s="14"/>
      <c r="G239" s="14"/>
      <c r="H239" s="14"/>
      <c r="I239" s="14"/>
      <c r="J239" s="14"/>
    </row>
    <row r="240" spans="1:10" ht="14.25" customHeight="1">
      <c r="A240" s="21"/>
      <c r="B240" s="14"/>
      <c r="C240" s="14"/>
      <c r="D240" s="14"/>
      <c r="E240" s="14"/>
      <c r="F240" s="14"/>
      <c r="G240" s="14"/>
      <c r="H240" s="14"/>
      <c r="I240" s="14"/>
      <c r="J240" s="14"/>
    </row>
    <row r="241" spans="1:10" ht="14.25" customHeight="1">
      <c r="A241" s="21"/>
      <c r="B241" s="14"/>
      <c r="C241" s="14"/>
      <c r="D241" s="14"/>
      <c r="E241" s="14"/>
      <c r="F241" s="14"/>
      <c r="G241" s="14"/>
      <c r="H241" s="14"/>
      <c r="I241" s="14"/>
      <c r="J241" s="14"/>
    </row>
    <row r="242" spans="1:10" ht="14.25" customHeight="1">
      <c r="A242" s="21"/>
      <c r="B242" s="14"/>
      <c r="C242" s="14"/>
      <c r="D242" s="14"/>
      <c r="E242" s="14"/>
      <c r="F242" s="14"/>
      <c r="G242" s="14"/>
      <c r="H242" s="14"/>
      <c r="I242" s="14"/>
      <c r="J242" s="14"/>
    </row>
    <row r="243" spans="1:10" ht="14.25" customHeight="1">
      <c r="A243" s="21"/>
      <c r="B243" s="14"/>
      <c r="C243" s="14"/>
      <c r="D243" s="14"/>
      <c r="E243" s="14"/>
      <c r="F243" s="14"/>
      <c r="G243" s="14"/>
      <c r="H243" s="14"/>
      <c r="I243" s="14"/>
      <c r="J243" s="14"/>
    </row>
    <row r="244" spans="1:10" ht="14.25" customHeight="1">
      <c r="A244" s="21"/>
      <c r="B244" s="14"/>
      <c r="C244" s="14"/>
      <c r="D244" s="14"/>
      <c r="E244" s="14"/>
      <c r="F244" s="14"/>
      <c r="G244" s="14"/>
      <c r="H244" s="14"/>
      <c r="I244" s="14"/>
      <c r="J244" s="14"/>
    </row>
    <row r="245" spans="1:10" ht="14.25" customHeight="1">
      <c r="A245" s="21"/>
      <c r="B245" s="14"/>
      <c r="C245" s="14"/>
      <c r="D245" s="14"/>
      <c r="E245" s="14"/>
      <c r="F245" s="14"/>
      <c r="G245" s="14"/>
      <c r="H245" s="14"/>
      <c r="I245" s="14"/>
      <c r="J245" s="14"/>
    </row>
    <row r="246" spans="1:10" ht="14.25" customHeight="1">
      <c r="A246" s="21"/>
      <c r="B246" s="14"/>
      <c r="C246" s="14"/>
      <c r="D246" s="14"/>
      <c r="E246" s="14"/>
      <c r="F246" s="14"/>
      <c r="G246" s="14"/>
      <c r="H246" s="14"/>
      <c r="I246" s="14"/>
      <c r="J246" s="14"/>
    </row>
    <row r="247" spans="1:10" ht="14.25" customHeight="1">
      <c r="A247" s="21"/>
      <c r="B247" s="14"/>
      <c r="C247" s="14"/>
      <c r="D247" s="14"/>
      <c r="E247" s="14"/>
      <c r="F247" s="14"/>
      <c r="G247" s="14"/>
      <c r="H247" s="14"/>
      <c r="I247" s="14"/>
      <c r="J247" s="14"/>
    </row>
    <row r="248" spans="1:10" ht="14.25" customHeight="1">
      <c r="A248" s="21"/>
      <c r="B248" s="14"/>
      <c r="C248" s="14"/>
      <c r="D248" s="14"/>
      <c r="E248" s="14"/>
      <c r="F248" s="14"/>
      <c r="G248" s="14"/>
      <c r="H248" s="14"/>
      <c r="I248" s="14"/>
      <c r="J248" s="14"/>
    </row>
    <row r="249" spans="1:10" ht="14.25" customHeight="1">
      <c r="A249" s="21"/>
      <c r="B249" s="14"/>
      <c r="C249" s="14"/>
      <c r="D249" s="14"/>
      <c r="E249" s="14"/>
      <c r="F249" s="14"/>
      <c r="G249" s="14"/>
      <c r="H249" s="14"/>
      <c r="I249" s="14"/>
      <c r="J249" s="14"/>
    </row>
    <row r="250" spans="1:10" ht="14.25" customHeight="1">
      <c r="A250" s="21"/>
      <c r="B250" s="14"/>
      <c r="C250" s="14"/>
      <c r="D250" s="14"/>
      <c r="E250" s="14"/>
      <c r="F250" s="14"/>
      <c r="G250" s="14"/>
      <c r="H250" s="14"/>
      <c r="I250" s="14"/>
      <c r="J250" s="14"/>
    </row>
    <row r="251" spans="1:10" ht="14.25" customHeight="1">
      <c r="A251" s="21"/>
      <c r="B251" s="14"/>
      <c r="C251" s="14"/>
      <c r="D251" s="14"/>
      <c r="E251" s="14"/>
      <c r="F251" s="14"/>
      <c r="G251" s="14"/>
      <c r="H251" s="14"/>
      <c r="I251" s="14"/>
      <c r="J251" s="14"/>
    </row>
    <row r="252" spans="1:10" ht="14.25" customHeight="1">
      <c r="A252" s="21"/>
      <c r="B252" s="14"/>
      <c r="C252" s="14"/>
      <c r="D252" s="14"/>
      <c r="E252" s="14"/>
      <c r="F252" s="14"/>
      <c r="G252" s="14"/>
      <c r="H252" s="14"/>
      <c r="I252" s="14"/>
      <c r="J252" s="14"/>
    </row>
    <row r="253" spans="1:10" ht="14.25" customHeight="1">
      <c r="A253" s="21"/>
      <c r="B253" s="14"/>
      <c r="C253" s="14"/>
      <c r="D253" s="14"/>
      <c r="E253" s="14"/>
      <c r="F253" s="14"/>
      <c r="G253" s="14"/>
      <c r="H253" s="14"/>
      <c r="I253" s="14"/>
      <c r="J253" s="14"/>
    </row>
    <row r="254" spans="1:10" ht="14.25" customHeight="1">
      <c r="A254" s="21"/>
      <c r="B254" s="14"/>
      <c r="C254" s="14"/>
      <c r="D254" s="14"/>
      <c r="E254" s="14"/>
      <c r="F254" s="14"/>
      <c r="G254" s="14"/>
      <c r="H254" s="14"/>
      <c r="I254" s="14"/>
      <c r="J254" s="14"/>
    </row>
    <row r="255" spans="1:10" ht="14.25" customHeight="1">
      <c r="A255" s="21"/>
      <c r="B255" s="14"/>
      <c r="C255" s="14"/>
      <c r="D255" s="14"/>
      <c r="E255" s="14"/>
      <c r="F255" s="14"/>
      <c r="G255" s="14"/>
      <c r="H255" s="14"/>
      <c r="I255" s="14"/>
      <c r="J255" s="14"/>
    </row>
    <row r="256" spans="1:10" ht="14.25" customHeight="1">
      <c r="A256" s="21"/>
      <c r="B256" s="14"/>
      <c r="C256" s="14"/>
      <c r="D256" s="14"/>
      <c r="E256" s="14"/>
      <c r="F256" s="14"/>
      <c r="G256" s="14"/>
      <c r="H256" s="14"/>
      <c r="I256" s="14"/>
      <c r="J256" s="14"/>
    </row>
    <row r="257" spans="1:10" ht="14.25" customHeight="1">
      <c r="A257" s="21"/>
      <c r="B257" s="14"/>
      <c r="C257" s="14"/>
      <c r="D257" s="14"/>
      <c r="E257" s="14"/>
      <c r="F257" s="14"/>
      <c r="G257" s="14"/>
      <c r="H257" s="14"/>
      <c r="I257" s="14"/>
      <c r="J257" s="14"/>
    </row>
    <row r="258" spans="1:10" ht="14.25" customHeight="1">
      <c r="A258" s="21"/>
      <c r="B258" s="14"/>
      <c r="C258" s="14"/>
      <c r="D258" s="14"/>
      <c r="E258" s="14"/>
      <c r="F258" s="14"/>
      <c r="G258" s="14"/>
      <c r="H258" s="14"/>
      <c r="I258" s="14"/>
      <c r="J258" s="14"/>
    </row>
    <row r="259" spans="1:10" ht="14.25" customHeight="1">
      <c r="A259" s="21"/>
      <c r="B259" s="14"/>
      <c r="C259" s="14"/>
      <c r="D259" s="14"/>
      <c r="E259" s="14"/>
      <c r="F259" s="14"/>
      <c r="G259" s="14"/>
      <c r="H259" s="14"/>
      <c r="I259" s="14"/>
      <c r="J259" s="14"/>
    </row>
    <row r="260" spans="1:10" ht="14.25" customHeight="1">
      <c r="A260" s="21"/>
      <c r="B260" s="14"/>
      <c r="C260" s="14"/>
      <c r="D260" s="14"/>
      <c r="E260" s="14"/>
      <c r="F260" s="14"/>
      <c r="G260" s="14"/>
      <c r="H260" s="14"/>
      <c r="I260" s="14"/>
      <c r="J260" s="14"/>
    </row>
    <row r="261" spans="1:10" ht="14.25" customHeight="1">
      <c r="A261" s="21"/>
      <c r="B261" s="14"/>
      <c r="C261" s="14"/>
      <c r="D261" s="14"/>
      <c r="E261" s="14"/>
      <c r="F261" s="14"/>
      <c r="G261" s="14"/>
      <c r="H261" s="14"/>
      <c r="I261" s="14"/>
      <c r="J261" s="14"/>
    </row>
    <row r="262" spans="1:10" ht="14.25" customHeight="1">
      <c r="A262" s="21"/>
      <c r="B262" s="14"/>
      <c r="C262" s="14"/>
      <c r="D262" s="14"/>
      <c r="E262" s="14"/>
      <c r="F262" s="14"/>
      <c r="G262" s="14"/>
      <c r="H262" s="14"/>
      <c r="I262" s="14"/>
      <c r="J262" s="14"/>
    </row>
    <row r="263" spans="1:10" ht="14.25" customHeight="1">
      <c r="A263" s="21"/>
      <c r="B263" s="14"/>
      <c r="C263" s="14"/>
      <c r="D263" s="14"/>
      <c r="E263" s="14"/>
      <c r="F263" s="14"/>
      <c r="G263" s="14"/>
      <c r="H263" s="14"/>
      <c r="I263" s="14"/>
      <c r="J263" s="14"/>
    </row>
    <row r="264" spans="1:10" ht="14.25" customHeight="1">
      <c r="A264" s="21"/>
      <c r="B264" s="14"/>
      <c r="C264" s="14"/>
      <c r="D264" s="14"/>
      <c r="E264" s="14"/>
      <c r="F264" s="14"/>
      <c r="G264" s="14"/>
      <c r="H264" s="14"/>
      <c r="I264" s="14"/>
      <c r="J264" s="14"/>
    </row>
    <row r="265" spans="1:10" ht="14.25" customHeight="1">
      <c r="A265" s="21"/>
      <c r="B265" s="14"/>
      <c r="C265" s="14"/>
      <c r="D265" s="14"/>
      <c r="E265" s="14"/>
      <c r="F265" s="14"/>
      <c r="G265" s="14"/>
      <c r="H265" s="14"/>
      <c r="I265" s="14"/>
      <c r="J265" s="14"/>
    </row>
    <row r="266" spans="1:10" ht="14.25" customHeight="1">
      <c r="A266" s="21"/>
      <c r="B266" s="14"/>
      <c r="C266" s="14"/>
      <c r="D266" s="14"/>
      <c r="E266" s="14"/>
      <c r="F266" s="14"/>
      <c r="G266" s="14"/>
      <c r="H266" s="14"/>
      <c r="I266" s="14"/>
      <c r="J266" s="14"/>
    </row>
    <row r="267" spans="1:10" ht="14.25" customHeight="1">
      <c r="A267" s="21"/>
      <c r="B267" s="14"/>
      <c r="C267" s="14"/>
      <c r="D267" s="14"/>
      <c r="E267" s="14"/>
      <c r="F267" s="14"/>
      <c r="G267" s="14"/>
      <c r="H267" s="14"/>
      <c r="I267" s="14"/>
      <c r="J267" s="14"/>
    </row>
    <row r="268" spans="1:10" ht="14.25" customHeight="1">
      <c r="A268" s="21"/>
      <c r="B268" s="14"/>
      <c r="C268" s="14"/>
      <c r="D268" s="14"/>
      <c r="E268" s="14"/>
      <c r="F268" s="14"/>
      <c r="G268" s="14"/>
      <c r="H268" s="14"/>
      <c r="I268" s="14"/>
      <c r="J268" s="14"/>
    </row>
    <row r="269" spans="1:10" ht="14.25" customHeight="1">
      <c r="A269" s="21"/>
      <c r="B269" s="14"/>
      <c r="C269" s="14"/>
      <c r="D269" s="14"/>
      <c r="E269" s="14"/>
      <c r="F269" s="14"/>
      <c r="G269" s="14"/>
      <c r="H269" s="14"/>
      <c r="I269" s="14"/>
      <c r="J269" s="14"/>
    </row>
    <row r="270" spans="1:10" ht="14.25" customHeight="1">
      <c r="A270" s="21"/>
      <c r="B270" s="14"/>
      <c r="C270" s="14"/>
      <c r="D270" s="14"/>
      <c r="E270" s="14"/>
      <c r="F270" s="14"/>
      <c r="G270" s="14"/>
      <c r="H270" s="14"/>
      <c r="I270" s="14"/>
      <c r="J270" s="14"/>
    </row>
    <row r="271" spans="1:10" ht="14.25" customHeight="1">
      <c r="A271" s="21"/>
      <c r="B271" s="14"/>
      <c r="C271" s="14"/>
      <c r="D271" s="14"/>
      <c r="E271" s="14"/>
      <c r="F271" s="14"/>
      <c r="G271" s="14"/>
      <c r="H271" s="14"/>
      <c r="I271" s="14"/>
      <c r="J271" s="14"/>
    </row>
    <row r="272" spans="1:10" ht="14.25" customHeight="1">
      <c r="A272" s="21"/>
      <c r="B272" s="14"/>
      <c r="C272" s="14"/>
      <c r="D272" s="14"/>
      <c r="E272" s="14"/>
      <c r="F272" s="14"/>
      <c r="G272" s="14"/>
      <c r="H272" s="14"/>
      <c r="I272" s="14"/>
      <c r="J272" s="14"/>
    </row>
    <row r="273" spans="1:10" ht="14.25" customHeight="1">
      <c r="A273" s="21"/>
      <c r="B273" s="14"/>
      <c r="C273" s="14"/>
      <c r="D273" s="14"/>
      <c r="E273" s="14"/>
      <c r="F273" s="14"/>
      <c r="G273" s="14"/>
      <c r="H273" s="14"/>
      <c r="I273" s="14"/>
      <c r="J273" s="14"/>
    </row>
    <row r="274" spans="1:10" ht="14.25" customHeight="1">
      <c r="A274" s="21"/>
      <c r="B274" s="14"/>
      <c r="C274" s="14"/>
      <c r="D274" s="14"/>
      <c r="E274" s="14"/>
      <c r="F274" s="14"/>
      <c r="G274" s="14"/>
      <c r="H274" s="14"/>
      <c r="I274" s="14"/>
      <c r="J274" s="14"/>
    </row>
    <row r="275" spans="1:10" ht="14.25" customHeight="1">
      <c r="A275" s="21"/>
      <c r="B275" s="14"/>
      <c r="C275" s="14"/>
      <c r="D275" s="14"/>
      <c r="E275" s="14"/>
      <c r="F275" s="14"/>
      <c r="G275" s="14"/>
      <c r="H275" s="14"/>
      <c r="I275" s="14"/>
      <c r="J275" s="14"/>
    </row>
    <row r="276" spans="1:10" ht="14.25" customHeight="1">
      <c r="A276" s="21"/>
      <c r="B276" s="14"/>
      <c r="C276" s="14"/>
      <c r="D276" s="14"/>
      <c r="E276" s="14"/>
      <c r="F276" s="14"/>
      <c r="G276" s="14"/>
      <c r="H276" s="14"/>
      <c r="I276" s="14"/>
      <c r="J276" s="14"/>
    </row>
    <row r="277" spans="1:10" ht="14.25" customHeight="1">
      <c r="A277" s="21"/>
      <c r="B277" s="14"/>
      <c r="C277" s="14"/>
      <c r="D277" s="14"/>
      <c r="E277" s="14"/>
      <c r="F277" s="14"/>
      <c r="G277" s="14"/>
      <c r="H277" s="14"/>
      <c r="I277" s="14"/>
      <c r="J277" s="14"/>
    </row>
    <row r="278" spans="1:10" ht="14.25" customHeight="1">
      <c r="A278" s="21"/>
      <c r="B278" s="14"/>
      <c r="C278" s="14"/>
      <c r="D278" s="14"/>
      <c r="E278" s="14"/>
      <c r="F278" s="14"/>
      <c r="G278" s="14"/>
      <c r="H278" s="14"/>
      <c r="I278" s="14"/>
      <c r="J278" s="14"/>
    </row>
    <row r="279" spans="1:10" ht="14.25" customHeight="1">
      <c r="A279" s="21"/>
      <c r="B279" s="14"/>
      <c r="C279" s="14"/>
      <c r="D279" s="14"/>
      <c r="E279" s="14"/>
      <c r="F279" s="14"/>
      <c r="G279" s="14"/>
      <c r="H279" s="14"/>
      <c r="I279" s="14"/>
      <c r="J279" s="14"/>
    </row>
    <row r="280" spans="1:10" ht="14.25" customHeight="1">
      <c r="A280" s="21"/>
      <c r="B280" s="14"/>
      <c r="C280" s="14"/>
      <c r="D280" s="14"/>
      <c r="E280" s="14"/>
      <c r="F280" s="14"/>
      <c r="G280" s="14"/>
      <c r="H280" s="14"/>
      <c r="I280" s="14"/>
      <c r="J280" s="14"/>
    </row>
    <row r="281" spans="1:10" ht="14.25" customHeight="1">
      <c r="A281" s="21"/>
      <c r="B281" s="14"/>
      <c r="C281" s="14"/>
      <c r="D281" s="14"/>
      <c r="E281" s="14"/>
      <c r="F281" s="14"/>
      <c r="G281" s="14"/>
      <c r="H281" s="14"/>
      <c r="I281" s="14"/>
      <c r="J281" s="14"/>
    </row>
    <row r="282" spans="1:10" ht="14.25" customHeight="1">
      <c r="A282" s="21"/>
      <c r="B282" s="14"/>
      <c r="C282" s="14"/>
      <c r="D282" s="14"/>
      <c r="E282" s="14"/>
      <c r="F282" s="14"/>
      <c r="G282" s="14"/>
      <c r="H282" s="14"/>
      <c r="I282" s="14"/>
      <c r="J282" s="14"/>
    </row>
    <row r="283" spans="1:10" ht="14.25" customHeight="1">
      <c r="A283" s="21"/>
      <c r="B283" s="14"/>
      <c r="C283" s="14"/>
      <c r="D283" s="14"/>
      <c r="E283" s="14"/>
      <c r="F283" s="14"/>
      <c r="G283" s="14"/>
      <c r="H283" s="14"/>
      <c r="I283" s="14"/>
      <c r="J283" s="14"/>
    </row>
    <row r="284" spans="1:10" ht="14.25" customHeight="1">
      <c r="A284" s="21"/>
      <c r="B284" s="14"/>
      <c r="C284" s="14"/>
      <c r="D284" s="14"/>
      <c r="E284" s="14"/>
      <c r="F284" s="14"/>
      <c r="G284" s="14"/>
      <c r="H284" s="14"/>
      <c r="I284" s="14"/>
      <c r="J284" s="14"/>
    </row>
    <row r="285" spans="1:10" ht="14.25" customHeight="1">
      <c r="A285" s="21"/>
      <c r="B285" s="14"/>
      <c r="C285" s="14"/>
      <c r="D285" s="14"/>
      <c r="E285" s="14"/>
      <c r="F285" s="14"/>
      <c r="G285" s="14"/>
      <c r="H285" s="14"/>
      <c r="I285" s="14"/>
      <c r="J285" s="14"/>
    </row>
    <row r="286" spans="1:10" ht="14.25" customHeight="1">
      <c r="A286" s="21"/>
      <c r="B286" s="14"/>
      <c r="C286" s="14"/>
      <c r="D286" s="14"/>
      <c r="E286" s="14"/>
      <c r="F286" s="14"/>
      <c r="G286" s="14"/>
      <c r="H286" s="14"/>
      <c r="I286" s="14"/>
      <c r="J286" s="14"/>
    </row>
    <row r="287" spans="1:10" ht="14.25" customHeight="1">
      <c r="A287" s="21"/>
      <c r="B287" s="14"/>
      <c r="C287" s="14"/>
      <c r="D287" s="14"/>
      <c r="E287" s="14"/>
      <c r="F287" s="14"/>
      <c r="G287" s="14"/>
      <c r="H287" s="14"/>
      <c r="I287" s="14"/>
      <c r="J287" s="14"/>
    </row>
    <row r="288" spans="1:10" ht="14.25" customHeight="1">
      <c r="A288" s="21"/>
      <c r="B288" s="14"/>
      <c r="C288" s="14"/>
      <c r="D288" s="14"/>
      <c r="E288" s="14"/>
      <c r="F288" s="14"/>
      <c r="G288" s="14"/>
      <c r="H288" s="14"/>
      <c r="I288" s="14"/>
      <c r="J288" s="14"/>
    </row>
    <row r="289" spans="1:10" ht="14.25" customHeight="1">
      <c r="A289" s="21"/>
      <c r="B289" s="14"/>
      <c r="C289" s="14"/>
      <c r="D289" s="14"/>
      <c r="E289" s="14"/>
      <c r="F289" s="14"/>
      <c r="G289" s="14"/>
      <c r="H289" s="14"/>
      <c r="I289" s="14"/>
      <c r="J289" s="14"/>
    </row>
    <row r="290" spans="1:10" ht="14.25" customHeight="1">
      <c r="A290" s="21"/>
      <c r="B290" s="14"/>
      <c r="C290" s="14"/>
      <c r="D290" s="14"/>
      <c r="E290" s="14"/>
      <c r="F290" s="14"/>
      <c r="G290" s="14"/>
      <c r="H290" s="14"/>
      <c r="I290" s="14"/>
      <c r="J290" s="14"/>
    </row>
    <row r="291" spans="1:10" ht="14.25" customHeight="1">
      <c r="A291" s="21"/>
      <c r="B291" s="14"/>
      <c r="C291" s="14"/>
      <c r="D291" s="14"/>
      <c r="E291" s="14"/>
      <c r="F291" s="14"/>
      <c r="G291" s="14"/>
      <c r="H291" s="14"/>
      <c r="I291" s="14"/>
      <c r="J291" s="14"/>
    </row>
    <row r="292" spans="1:10" ht="14.25" customHeight="1">
      <c r="A292" s="21"/>
      <c r="B292" s="14"/>
      <c r="C292" s="14"/>
      <c r="D292" s="14"/>
      <c r="E292" s="14"/>
      <c r="F292" s="14"/>
      <c r="G292" s="14"/>
      <c r="H292" s="14"/>
      <c r="I292" s="14"/>
      <c r="J292" s="14"/>
    </row>
    <row r="293" spans="1:10" ht="14.25" customHeight="1">
      <c r="A293" s="21"/>
      <c r="B293" s="14"/>
      <c r="C293" s="14"/>
      <c r="D293" s="14"/>
      <c r="E293" s="14"/>
      <c r="F293" s="14"/>
      <c r="G293" s="14"/>
      <c r="H293" s="14"/>
      <c r="I293" s="14"/>
      <c r="J293" s="14"/>
    </row>
    <row r="294" spans="1:10" ht="14.25" customHeight="1">
      <c r="A294" s="21"/>
      <c r="B294" s="14"/>
      <c r="C294" s="14"/>
      <c r="D294" s="14"/>
      <c r="E294" s="14"/>
      <c r="F294" s="14"/>
      <c r="G294" s="14"/>
      <c r="H294" s="14"/>
      <c r="I294" s="14"/>
      <c r="J294" s="14"/>
    </row>
    <row r="295" spans="1:10" ht="14.25" customHeight="1">
      <c r="A295" s="21"/>
      <c r="B295" s="14"/>
      <c r="C295" s="14"/>
      <c r="D295" s="14"/>
      <c r="E295" s="14"/>
      <c r="F295" s="14"/>
      <c r="G295" s="14"/>
      <c r="H295" s="14"/>
      <c r="I295" s="14"/>
      <c r="J295" s="14"/>
    </row>
    <row r="296" spans="1:10" ht="14.25" customHeight="1">
      <c r="A296" s="21"/>
      <c r="B296" s="14"/>
      <c r="C296" s="14"/>
      <c r="D296" s="14"/>
      <c r="E296" s="14"/>
      <c r="F296" s="14"/>
      <c r="G296" s="14"/>
      <c r="H296" s="14"/>
      <c r="I296" s="14"/>
      <c r="J296" s="14"/>
    </row>
    <row r="297" spans="1:10" ht="14.25" customHeight="1">
      <c r="A297" s="21"/>
      <c r="B297" s="14"/>
      <c r="C297" s="14"/>
      <c r="D297" s="14"/>
      <c r="E297" s="14"/>
      <c r="F297" s="14"/>
      <c r="G297" s="14"/>
      <c r="H297" s="14"/>
      <c r="I297" s="14"/>
      <c r="J297" s="14"/>
    </row>
    <row r="298" spans="1:10" ht="14.25" customHeight="1">
      <c r="A298" s="21"/>
      <c r="B298" s="14"/>
      <c r="C298" s="14"/>
      <c r="D298" s="14"/>
      <c r="E298" s="14"/>
      <c r="F298" s="14"/>
      <c r="G298" s="14"/>
      <c r="H298" s="14"/>
      <c r="I298" s="14"/>
      <c r="J298" s="14"/>
    </row>
    <row r="299" spans="1:10" ht="14.25" customHeight="1">
      <c r="A299" s="21"/>
      <c r="B299" s="14"/>
      <c r="C299" s="14"/>
      <c r="D299" s="14"/>
      <c r="E299" s="14"/>
      <c r="F299" s="14"/>
      <c r="G299" s="14"/>
      <c r="H299" s="14"/>
      <c r="I299" s="14"/>
      <c r="J299" s="14"/>
    </row>
    <row r="300" spans="1:10" ht="14.25" customHeight="1">
      <c r="A300" s="21"/>
      <c r="B300" s="14"/>
      <c r="C300" s="14"/>
      <c r="D300" s="14"/>
      <c r="E300" s="14"/>
      <c r="F300" s="14"/>
      <c r="G300" s="14"/>
      <c r="H300" s="14"/>
      <c r="I300" s="14"/>
      <c r="J300" s="14"/>
    </row>
    <row r="301" spans="1:10" ht="14.25" customHeight="1">
      <c r="A301" s="21"/>
      <c r="B301" s="14"/>
      <c r="C301" s="14"/>
      <c r="D301" s="14"/>
      <c r="E301" s="14"/>
      <c r="F301" s="14"/>
      <c r="G301" s="14"/>
      <c r="H301" s="14"/>
      <c r="I301" s="14"/>
      <c r="J301" s="14"/>
    </row>
    <row r="302" spans="1:10" ht="14.25" customHeight="1">
      <c r="A302" s="21"/>
      <c r="B302" s="14"/>
      <c r="C302" s="14"/>
      <c r="D302" s="14"/>
      <c r="E302" s="14"/>
      <c r="F302" s="14"/>
      <c r="G302" s="14"/>
      <c r="H302" s="14"/>
      <c r="I302" s="14"/>
      <c r="J302" s="14"/>
    </row>
    <row r="303" spans="1:10" ht="14.25" customHeight="1">
      <c r="A303" s="21"/>
      <c r="B303" s="14"/>
      <c r="C303" s="14"/>
      <c r="D303" s="14"/>
      <c r="E303" s="14"/>
      <c r="F303" s="14"/>
      <c r="G303" s="14"/>
      <c r="H303" s="14"/>
      <c r="I303" s="14"/>
      <c r="J303" s="14"/>
    </row>
    <row r="304" spans="1:10" ht="14.25" customHeight="1">
      <c r="A304" s="21"/>
      <c r="B304" s="14"/>
      <c r="C304" s="14"/>
      <c r="D304" s="14"/>
      <c r="E304" s="14"/>
      <c r="F304" s="14"/>
      <c r="G304" s="14"/>
      <c r="H304" s="14"/>
      <c r="I304" s="14"/>
      <c r="J304" s="14"/>
    </row>
    <row r="305" spans="1:10" ht="14.25" customHeight="1">
      <c r="A305" s="21"/>
      <c r="B305" s="14"/>
      <c r="C305" s="14"/>
      <c r="D305" s="14"/>
      <c r="E305" s="14"/>
      <c r="F305" s="14"/>
      <c r="G305" s="14"/>
      <c r="H305" s="14"/>
      <c r="I305" s="14"/>
      <c r="J305" s="14"/>
    </row>
    <row r="306" spans="1:10" ht="14.25" customHeight="1">
      <c r="A306" s="21"/>
      <c r="B306" s="14"/>
      <c r="C306" s="14"/>
      <c r="D306" s="14"/>
      <c r="E306" s="14"/>
      <c r="F306" s="14"/>
      <c r="G306" s="14"/>
      <c r="H306" s="14"/>
      <c r="I306" s="14"/>
      <c r="J306" s="14"/>
    </row>
    <row r="307" spans="1:10" ht="14.25" customHeight="1">
      <c r="A307" s="21"/>
      <c r="B307" s="14"/>
      <c r="C307" s="14"/>
      <c r="D307" s="14"/>
      <c r="E307" s="14"/>
      <c r="F307" s="14"/>
      <c r="G307" s="14"/>
      <c r="H307" s="14"/>
      <c r="I307" s="14"/>
      <c r="J307" s="14"/>
    </row>
    <row r="308" spans="1:10" ht="14.25" customHeight="1">
      <c r="A308" s="21"/>
      <c r="B308" s="14"/>
      <c r="C308" s="14"/>
      <c r="D308" s="14"/>
      <c r="E308" s="14"/>
      <c r="F308" s="14"/>
      <c r="G308" s="14"/>
      <c r="H308" s="14"/>
      <c r="I308" s="14"/>
      <c r="J308" s="14"/>
    </row>
    <row r="309" spans="1:10" ht="14.25" customHeight="1">
      <c r="A309" s="21"/>
      <c r="B309" s="14"/>
      <c r="C309" s="14"/>
      <c r="D309" s="14"/>
      <c r="E309" s="14"/>
      <c r="F309" s="14"/>
      <c r="G309" s="14"/>
      <c r="H309" s="14"/>
      <c r="I309" s="14"/>
      <c r="J309" s="14"/>
    </row>
    <row r="310" spans="1:10" ht="14.25" customHeight="1">
      <c r="A310" s="21"/>
      <c r="B310" s="14"/>
      <c r="C310" s="14"/>
      <c r="D310" s="14"/>
      <c r="E310" s="14"/>
      <c r="F310" s="14"/>
      <c r="G310" s="14"/>
      <c r="H310" s="14"/>
      <c r="I310" s="14"/>
      <c r="J310" s="14"/>
    </row>
    <row r="311" spans="1:10" ht="14.25" customHeight="1">
      <c r="A311" s="21"/>
      <c r="B311" s="14"/>
      <c r="C311" s="14"/>
      <c r="D311" s="14"/>
      <c r="E311" s="14"/>
      <c r="F311" s="14"/>
      <c r="G311" s="14"/>
      <c r="H311" s="14"/>
      <c r="I311" s="14"/>
      <c r="J311" s="14"/>
    </row>
    <row r="312" spans="1:10" ht="14.25" customHeight="1">
      <c r="A312" s="21"/>
      <c r="B312" s="14"/>
      <c r="C312" s="14"/>
      <c r="D312" s="14"/>
      <c r="E312" s="14"/>
      <c r="F312" s="14"/>
      <c r="G312" s="14"/>
      <c r="H312" s="14"/>
      <c r="I312" s="14"/>
      <c r="J312" s="14"/>
    </row>
    <row r="313" spans="1:10" ht="14.25" customHeight="1">
      <c r="A313" s="21"/>
      <c r="B313" s="14"/>
      <c r="C313" s="14"/>
      <c r="D313" s="14"/>
      <c r="E313" s="14"/>
      <c r="F313" s="14"/>
      <c r="G313" s="14"/>
      <c r="H313" s="14"/>
      <c r="I313" s="14"/>
      <c r="J313" s="14"/>
    </row>
    <row r="314" spans="1:10" ht="14.25" customHeight="1">
      <c r="A314" s="21"/>
      <c r="B314" s="14"/>
      <c r="C314" s="14"/>
      <c r="D314" s="14"/>
      <c r="E314" s="14"/>
      <c r="F314" s="14"/>
      <c r="G314" s="14"/>
      <c r="H314" s="14"/>
      <c r="I314" s="14"/>
      <c r="J314" s="14"/>
    </row>
    <row r="315" spans="1:10" ht="14.25" customHeight="1">
      <c r="A315" s="21"/>
      <c r="B315" s="14"/>
      <c r="C315" s="14"/>
      <c r="D315" s="14"/>
      <c r="E315" s="14"/>
      <c r="F315" s="14"/>
      <c r="G315" s="14"/>
      <c r="H315" s="14"/>
      <c r="I315" s="14"/>
      <c r="J315" s="14"/>
    </row>
    <row r="316" spans="1:10" ht="14.25" customHeight="1">
      <c r="A316" s="21"/>
      <c r="B316" s="14"/>
      <c r="C316" s="14"/>
      <c r="D316" s="14"/>
      <c r="E316" s="14"/>
      <c r="F316" s="14"/>
      <c r="G316" s="14"/>
      <c r="H316" s="14"/>
      <c r="I316" s="14"/>
      <c r="J316" s="14"/>
    </row>
    <row r="317" spans="1:10" ht="14.25" customHeight="1">
      <c r="A317" s="21"/>
      <c r="B317" s="14"/>
      <c r="C317" s="14"/>
      <c r="D317" s="14"/>
      <c r="E317" s="14"/>
      <c r="F317" s="14"/>
      <c r="G317" s="14"/>
      <c r="H317" s="14"/>
      <c r="I317" s="14"/>
      <c r="J317" s="14"/>
    </row>
    <row r="318" spans="1:10" ht="14.25" customHeight="1">
      <c r="A318" s="21"/>
      <c r="B318" s="14"/>
      <c r="C318" s="14"/>
      <c r="D318" s="14"/>
      <c r="E318" s="14"/>
      <c r="F318" s="14"/>
      <c r="G318" s="14"/>
      <c r="H318" s="14"/>
      <c r="I318" s="14"/>
      <c r="J318" s="14"/>
    </row>
    <row r="319" spans="1:10" ht="14.25" customHeight="1">
      <c r="A319" s="21"/>
      <c r="B319" s="14"/>
      <c r="C319" s="14"/>
      <c r="D319" s="14"/>
      <c r="E319" s="14"/>
      <c r="F319" s="14"/>
      <c r="G319" s="14"/>
      <c r="H319" s="14"/>
      <c r="I319" s="14"/>
      <c r="J319" s="14"/>
    </row>
    <row r="320" spans="1:10" ht="14.25" customHeight="1">
      <c r="A320" s="21"/>
      <c r="B320" s="14"/>
      <c r="C320" s="14"/>
      <c r="D320" s="14"/>
      <c r="E320" s="14"/>
      <c r="F320" s="14"/>
      <c r="G320" s="14"/>
      <c r="H320" s="14"/>
      <c r="I320" s="14"/>
      <c r="J320" s="14"/>
    </row>
    <row r="321" spans="1:10" ht="14.25" customHeight="1">
      <c r="A321" s="21"/>
      <c r="B321" s="14"/>
      <c r="C321" s="14"/>
      <c r="D321" s="14"/>
      <c r="E321" s="14"/>
      <c r="F321" s="14"/>
      <c r="G321" s="14"/>
      <c r="H321" s="14"/>
      <c r="I321" s="14"/>
      <c r="J321" s="14"/>
    </row>
    <row r="322" spans="1:10" ht="14.25" customHeight="1">
      <c r="A322" s="21"/>
      <c r="B322" s="14"/>
      <c r="C322" s="14"/>
      <c r="D322" s="14"/>
      <c r="E322" s="14"/>
      <c r="F322" s="14"/>
      <c r="G322" s="14"/>
      <c r="H322" s="14"/>
      <c r="I322" s="14"/>
      <c r="J322" s="14"/>
    </row>
    <row r="323" spans="1:10" ht="14.25" customHeight="1">
      <c r="A323" s="21"/>
      <c r="B323" s="14"/>
      <c r="C323" s="14"/>
      <c r="D323" s="14"/>
      <c r="E323" s="14"/>
      <c r="F323" s="14"/>
      <c r="G323" s="14"/>
      <c r="H323" s="14"/>
      <c r="I323" s="14"/>
      <c r="J323" s="14"/>
    </row>
    <row r="324" spans="1:10" ht="14.25" customHeight="1">
      <c r="A324" s="21"/>
      <c r="B324" s="14"/>
      <c r="C324" s="14"/>
      <c r="D324" s="14"/>
      <c r="E324" s="14"/>
      <c r="F324" s="14"/>
      <c r="G324" s="14"/>
      <c r="H324" s="14"/>
      <c r="I324" s="14"/>
      <c r="J324" s="14"/>
    </row>
    <row r="325" spans="1:10" ht="14.25" customHeight="1">
      <c r="A325" s="21"/>
      <c r="B325" s="14"/>
      <c r="C325" s="14"/>
      <c r="D325" s="14"/>
      <c r="E325" s="14"/>
      <c r="F325" s="14"/>
      <c r="G325" s="14"/>
      <c r="H325" s="14"/>
      <c r="I325" s="14"/>
      <c r="J325" s="14"/>
    </row>
    <row r="326" spans="1:10" ht="14.25" customHeight="1">
      <c r="A326" s="21"/>
      <c r="B326" s="14"/>
      <c r="C326" s="14"/>
      <c r="D326" s="14"/>
      <c r="E326" s="14"/>
      <c r="F326" s="14"/>
      <c r="G326" s="14"/>
      <c r="H326" s="14"/>
      <c r="I326" s="14"/>
      <c r="J326" s="14"/>
    </row>
    <row r="327" spans="1:10" ht="14.25" customHeight="1">
      <c r="A327" s="21"/>
      <c r="B327" s="14"/>
      <c r="C327" s="14"/>
      <c r="D327" s="14"/>
      <c r="E327" s="14"/>
      <c r="F327" s="14"/>
      <c r="G327" s="14"/>
      <c r="H327" s="14"/>
      <c r="I327" s="14"/>
      <c r="J327" s="14"/>
    </row>
    <row r="328" spans="1:10" ht="14.25" customHeight="1">
      <c r="A328" s="21"/>
      <c r="B328" s="14"/>
      <c r="C328" s="14"/>
      <c r="D328" s="14"/>
      <c r="E328" s="14"/>
      <c r="F328" s="14"/>
      <c r="G328" s="14"/>
      <c r="H328" s="14"/>
      <c r="I328" s="14"/>
      <c r="J328" s="14"/>
    </row>
    <row r="329" spans="1:10" ht="14.25" customHeight="1">
      <c r="A329" s="21"/>
      <c r="B329" s="14"/>
      <c r="C329" s="14"/>
      <c r="D329" s="14"/>
      <c r="E329" s="14"/>
      <c r="F329" s="14"/>
      <c r="G329" s="14"/>
      <c r="H329" s="14"/>
      <c r="I329" s="14"/>
      <c r="J329" s="14"/>
    </row>
    <row r="330" spans="1:10" ht="14.25" customHeight="1">
      <c r="A330" s="21"/>
      <c r="B330" s="14"/>
      <c r="C330" s="14"/>
      <c r="D330" s="14"/>
      <c r="E330" s="14"/>
      <c r="F330" s="14"/>
      <c r="G330" s="14"/>
      <c r="H330" s="14"/>
      <c r="I330" s="14"/>
      <c r="J330" s="14"/>
    </row>
    <row r="331" spans="1:10" ht="14.25" customHeight="1">
      <c r="A331" s="21"/>
      <c r="B331" s="14"/>
      <c r="C331" s="14"/>
      <c r="D331" s="14"/>
      <c r="E331" s="14"/>
      <c r="F331" s="14"/>
      <c r="G331" s="14"/>
      <c r="H331" s="14"/>
      <c r="I331" s="14"/>
      <c r="J331" s="14"/>
    </row>
    <row r="332" spans="1:10" ht="14.25" customHeight="1">
      <c r="A332" s="21"/>
      <c r="B332" s="14"/>
      <c r="C332" s="14"/>
      <c r="D332" s="14"/>
      <c r="E332" s="14"/>
      <c r="F332" s="14"/>
      <c r="G332" s="14"/>
      <c r="H332" s="14"/>
      <c r="I332" s="14"/>
      <c r="J332" s="14"/>
    </row>
    <row r="333" spans="1:10" ht="14.25" customHeight="1">
      <c r="A333" s="21"/>
      <c r="B333" s="14"/>
      <c r="C333" s="14"/>
      <c r="D333" s="14"/>
      <c r="E333" s="14"/>
      <c r="F333" s="14"/>
      <c r="G333" s="14"/>
      <c r="H333" s="14"/>
      <c r="I333" s="14"/>
      <c r="J333" s="14"/>
    </row>
    <row r="334" spans="1:10" ht="14.25" customHeight="1">
      <c r="A334" s="21"/>
      <c r="B334" s="14"/>
      <c r="C334" s="14"/>
      <c r="D334" s="14"/>
      <c r="E334" s="14"/>
      <c r="F334" s="14"/>
      <c r="G334" s="14"/>
      <c r="H334" s="14"/>
      <c r="I334" s="14"/>
      <c r="J334" s="14"/>
    </row>
    <row r="335" spans="1:10" ht="14.25" customHeight="1">
      <c r="A335" s="21"/>
      <c r="B335" s="14"/>
      <c r="C335" s="14"/>
      <c r="D335" s="14"/>
      <c r="E335" s="14"/>
      <c r="F335" s="14"/>
      <c r="G335" s="14"/>
      <c r="H335" s="14"/>
      <c r="I335" s="14"/>
      <c r="J335" s="14"/>
    </row>
    <row r="336" spans="1:10" ht="14.25" customHeight="1">
      <c r="A336" s="21"/>
      <c r="B336" s="14"/>
      <c r="C336" s="14"/>
      <c r="D336" s="14"/>
      <c r="E336" s="14"/>
      <c r="F336" s="14"/>
      <c r="G336" s="14"/>
      <c r="H336" s="14"/>
      <c r="I336" s="14"/>
      <c r="J336" s="14"/>
    </row>
    <row r="337" spans="1:10" ht="14.25" customHeight="1">
      <c r="A337" s="21"/>
      <c r="B337" s="14"/>
      <c r="C337" s="14"/>
      <c r="D337" s="14"/>
      <c r="E337" s="14"/>
      <c r="F337" s="14"/>
      <c r="G337" s="14"/>
      <c r="H337" s="14"/>
      <c r="I337" s="14"/>
      <c r="J337" s="14"/>
    </row>
    <row r="338" spans="1:10" ht="14.25" customHeight="1">
      <c r="A338" s="21"/>
      <c r="B338" s="14"/>
      <c r="C338" s="14"/>
      <c r="D338" s="14"/>
      <c r="E338" s="14"/>
      <c r="F338" s="14"/>
      <c r="G338" s="14"/>
      <c r="H338" s="14"/>
      <c r="I338" s="14"/>
      <c r="J338" s="14"/>
    </row>
    <row r="339" spans="1:10" ht="14.25" customHeight="1">
      <c r="A339" s="21"/>
      <c r="B339" s="14"/>
      <c r="C339" s="14"/>
      <c r="D339" s="14"/>
      <c r="E339" s="14"/>
      <c r="F339" s="14"/>
      <c r="G339" s="14"/>
      <c r="H339" s="14"/>
      <c r="I339" s="14"/>
      <c r="J339" s="14"/>
    </row>
    <row r="340" spans="1:10" ht="14.25" customHeight="1">
      <c r="A340" s="21"/>
      <c r="B340" s="14"/>
      <c r="C340" s="14"/>
      <c r="D340" s="14"/>
      <c r="E340" s="14"/>
      <c r="F340" s="14"/>
      <c r="G340" s="14"/>
      <c r="H340" s="14"/>
      <c r="I340" s="14"/>
      <c r="J340" s="14"/>
    </row>
    <row r="341" spans="1:10" ht="14.25" customHeight="1">
      <c r="A341" s="21"/>
      <c r="B341" s="14"/>
      <c r="C341" s="14"/>
      <c r="D341" s="14"/>
      <c r="E341" s="14"/>
      <c r="F341" s="14"/>
      <c r="G341" s="14"/>
      <c r="H341" s="14"/>
      <c r="I341" s="14"/>
      <c r="J341" s="14"/>
    </row>
    <row r="342" spans="1:10" ht="14.25" customHeight="1">
      <c r="A342" s="21"/>
      <c r="B342" s="14"/>
      <c r="C342" s="14"/>
      <c r="D342" s="14"/>
      <c r="E342" s="14"/>
      <c r="F342" s="14"/>
      <c r="G342" s="14"/>
      <c r="H342" s="14"/>
      <c r="I342" s="14"/>
      <c r="J342" s="14"/>
    </row>
    <row r="343" spans="1:10" ht="14.25" customHeight="1">
      <c r="A343" s="21"/>
      <c r="B343" s="14"/>
      <c r="C343" s="14"/>
      <c r="D343" s="14"/>
      <c r="E343" s="14"/>
      <c r="F343" s="14"/>
      <c r="G343" s="14"/>
      <c r="H343" s="14"/>
      <c r="I343" s="14"/>
      <c r="J343" s="14"/>
    </row>
    <row r="344" spans="1:10" ht="14.25" customHeight="1">
      <c r="A344" s="21"/>
      <c r="B344" s="14"/>
      <c r="C344" s="14"/>
      <c r="D344" s="14"/>
      <c r="E344" s="14"/>
      <c r="F344" s="14"/>
      <c r="G344" s="14"/>
      <c r="H344" s="14"/>
      <c r="I344" s="14"/>
      <c r="J344" s="14"/>
    </row>
    <row r="345" spans="1:10" ht="14.25" customHeight="1">
      <c r="A345" s="21"/>
      <c r="B345" s="14"/>
      <c r="C345" s="14"/>
      <c r="D345" s="14"/>
      <c r="E345" s="14"/>
      <c r="F345" s="14"/>
      <c r="G345" s="14"/>
      <c r="H345" s="14"/>
      <c r="I345" s="14"/>
      <c r="J345" s="14"/>
    </row>
    <row r="346" spans="1:10" ht="14.25" customHeight="1">
      <c r="A346" s="21"/>
      <c r="B346" s="14"/>
      <c r="C346" s="14"/>
      <c r="D346" s="14"/>
      <c r="E346" s="14"/>
      <c r="F346" s="14"/>
      <c r="G346" s="14"/>
      <c r="H346" s="14"/>
      <c r="I346" s="14"/>
      <c r="J346" s="14"/>
    </row>
    <row r="347" spans="1:10" ht="14.25" customHeight="1">
      <c r="A347" s="21"/>
      <c r="B347" s="14"/>
      <c r="C347" s="14"/>
      <c r="D347" s="14"/>
      <c r="E347" s="14"/>
      <c r="F347" s="14"/>
      <c r="G347" s="14"/>
      <c r="H347" s="14"/>
      <c r="I347" s="14"/>
      <c r="J347" s="14"/>
    </row>
    <row r="348" spans="1:10" ht="14.25" customHeight="1">
      <c r="A348" s="21"/>
      <c r="B348" s="14"/>
      <c r="C348" s="14"/>
      <c r="D348" s="14"/>
      <c r="E348" s="14"/>
      <c r="F348" s="14"/>
      <c r="G348" s="14"/>
      <c r="H348" s="14"/>
      <c r="I348" s="14"/>
      <c r="J348" s="14"/>
    </row>
    <row r="349" spans="1:10" ht="14.25" customHeight="1">
      <c r="A349" s="21"/>
      <c r="B349" s="14"/>
      <c r="C349" s="14"/>
      <c r="D349" s="14"/>
      <c r="E349" s="14"/>
      <c r="F349" s="14"/>
      <c r="G349" s="14"/>
      <c r="H349" s="14"/>
      <c r="I349" s="14"/>
      <c r="J349" s="14"/>
    </row>
    <row r="350" spans="1:10" ht="14.25" customHeight="1">
      <c r="A350" s="21"/>
      <c r="B350" s="14"/>
      <c r="C350" s="14"/>
      <c r="D350" s="14"/>
      <c r="E350" s="14"/>
      <c r="F350" s="14"/>
      <c r="G350" s="14"/>
      <c r="H350" s="14"/>
      <c r="I350" s="14"/>
      <c r="J350" s="14"/>
    </row>
    <row r="351" spans="1:10" ht="14.25" customHeight="1">
      <c r="A351" s="21"/>
      <c r="B351" s="14"/>
      <c r="C351" s="14"/>
      <c r="D351" s="14"/>
      <c r="E351" s="14"/>
      <c r="F351" s="14"/>
      <c r="G351" s="14"/>
      <c r="H351" s="14"/>
      <c r="I351" s="14"/>
      <c r="J351" s="14"/>
    </row>
    <row r="352" spans="1:10" ht="14.25" customHeight="1">
      <c r="A352" s="21"/>
      <c r="B352" s="14"/>
      <c r="C352" s="14"/>
      <c r="D352" s="14"/>
      <c r="E352" s="14"/>
      <c r="F352" s="14"/>
      <c r="G352" s="14"/>
      <c r="H352" s="14"/>
      <c r="I352" s="14"/>
      <c r="J352" s="14"/>
    </row>
    <row r="353" spans="1:10" ht="14.25" customHeight="1">
      <c r="A353" s="21"/>
      <c r="B353" s="14"/>
      <c r="C353" s="14"/>
      <c r="D353" s="14"/>
      <c r="E353" s="14"/>
      <c r="F353" s="14"/>
      <c r="G353" s="14"/>
      <c r="H353" s="14"/>
      <c r="I353" s="14"/>
      <c r="J353" s="14"/>
    </row>
    <row r="354" spans="1:10" ht="14.25" customHeight="1">
      <c r="A354" s="21"/>
      <c r="B354" s="14"/>
      <c r="C354" s="14"/>
      <c r="D354" s="14"/>
      <c r="E354" s="14"/>
      <c r="F354" s="14"/>
      <c r="G354" s="14"/>
      <c r="H354" s="14"/>
      <c r="I354" s="14"/>
      <c r="J354" s="14"/>
    </row>
    <row r="355" spans="1:10" ht="14.25" customHeight="1">
      <c r="A355" s="21"/>
      <c r="B355" s="14"/>
      <c r="C355" s="14"/>
      <c r="D355" s="14"/>
      <c r="E355" s="14"/>
      <c r="F355" s="14"/>
      <c r="G355" s="14"/>
      <c r="H355" s="14"/>
      <c r="I355" s="14"/>
      <c r="J355" s="14"/>
    </row>
    <row r="356" spans="1:10" ht="14.25" customHeight="1">
      <c r="A356" s="21"/>
      <c r="B356" s="14"/>
      <c r="C356" s="14"/>
      <c r="D356" s="14"/>
      <c r="E356" s="14"/>
      <c r="F356" s="14"/>
      <c r="G356" s="14"/>
      <c r="H356" s="14"/>
      <c r="I356" s="14"/>
      <c r="J356" s="14"/>
    </row>
    <row r="357" spans="1:10" ht="14.25" customHeight="1">
      <c r="A357" s="21"/>
      <c r="B357" s="14"/>
      <c r="C357" s="14"/>
      <c r="D357" s="14"/>
      <c r="E357" s="14"/>
      <c r="F357" s="14"/>
      <c r="G357" s="14"/>
      <c r="H357" s="14"/>
      <c r="I357" s="14"/>
      <c r="J357" s="14"/>
    </row>
    <row r="358" spans="1:10" ht="14.25" customHeight="1">
      <c r="A358" s="21"/>
      <c r="B358" s="14"/>
      <c r="C358" s="14"/>
      <c r="D358" s="14"/>
      <c r="E358" s="14"/>
      <c r="F358" s="14"/>
      <c r="G358" s="14"/>
      <c r="H358" s="14"/>
      <c r="I358" s="14"/>
      <c r="J358" s="14"/>
    </row>
    <row r="359" spans="1:10" ht="14.25" customHeight="1">
      <c r="A359" s="21"/>
      <c r="B359" s="14"/>
      <c r="C359" s="14"/>
      <c r="D359" s="14"/>
      <c r="E359" s="14"/>
      <c r="F359" s="14"/>
      <c r="G359" s="14"/>
      <c r="H359" s="14"/>
      <c r="I359" s="14"/>
      <c r="J359" s="14"/>
    </row>
    <row r="360" spans="1:10" ht="14.25" customHeight="1">
      <c r="A360" s="21"/>
      <c r="B360" s="14"/>
      <c r="C360" s="14"/>
      <c r="D360" s="14"/>
      <c r="E360" s="14"/>
      <c r="F360" s="14"/>
      <c r="G360" s="14"/>
      <c r="H360" s="14"/>
      <c r="I360" s="14"/>
      <c r="J360" s="14"/>
    </row>
    <row r="361" spans="1:10" ht="14.25" customHeight="1">
      <c r="A361" s="21"/>
      <c r="B361" s="14"/>
      <c r="C361" s="14"/>
      <c r="D361" s="14"/>
      <c r="E361" s="14"/>
      <c r="F361" s="14"/>
      <c r="G361" s="14"/>
      <c r="H361" s="14"/>
      <c r="I361" s="14"/>
      <c r="J361" s="14"/>
    </row>
    <row r="362" spans="1:10" ht="14.25" customHeight="1">
      <c r="A362" s="21"/>
      <c r="B362" s="14"/>
      <c r="C362" s="14"/>
      <c r="D362" s="14"/>
      <c r="E362" s="14"/>
      <c r="F362" s="14"/>
      <c r="G362" s="14"/>
      <c r="H362" s="14"/>
      <c r="I362" s="14"/>
      <c r="J362" s="14"/>
    </row>
    <row r="363" spans="1:10" ht="14.25" customHeight="1">
      <c r="A363" s="21"/>
      <c r="B363" s="14"/>
      <c r="C363" s="14"/>
      <c r="D363" s="14"/>
      <c r="E363" s="14"/>
      <c r="F363" s="14"/>
      <c r="G363" s="14"/>
      <c r="H363" s="14"/>
      <c r="I363" s="14"/>
      <c r="J363" s="14"/>
    </row>
    <row r="364" spans="1:10" ht="14.25" customHeight="1">
      <c r="A364" s="21"/>
      <c r="B364" s="14"/>
      <c r="C364" s="14"/>
      <c r="D364" s="14"/>
      <c r="E364" s="14"/>
      <c r="F364" s="14"/>
      <c r="G364" s="14"/>
      <c r="H364" s="14"/>
      <c r="I364" s="14"/>
      <c r="J364" s="14"/>
    </row>
    <row r="365" spans="1:10" ht="14.25" customHeight="1">
      <c r="A365" s="21"/>
      <c r="B365" s="14"/>
      <c r="C365" s="14"/>
      <c r="D365" s="14"/>
      <c r="E365" s="14"/>
      <c r="F365" s="14"/>
      <c r="G365" s="14"/>
      <c r="H365" s="14"/>
      <c r="I365" s="14"/>
      <c r="J365" s="14"/>
    </row>
    <row r="366" spans="1:10" ht="14.25" customHeight="1">
      <c r="A366" s="21"/>
      <c r="B366" s="14"/>
      <c r="C366" s="14"/>
      <c r="D366" s="14"/>
      <c r="E366" s="14"/>
      <c r="F366" s="14"/>
      <c r="G366" s="14"/>
      <c r="H366" s="14"/>
      <c r="I366" s="14"/>
      <c r="J366" s="14"/>
    </row>
    <row r="367" spans="1:10" ht="14.25" customHeight="1">
      <c r="A367" s="21"/>
      <c r="B367" s="14"/>
      <c r="C367" s="14"/>
      <c r="D367" s="14"/>
      <c r="E367" s="14"/>
      <c r="F367" s="14"/>
      <c r="G367" s="14"/>
      <c r="H367" s="14"/>
      <c r="I367" s="14"/>
      <c r="J367" s="14"/>
    </row>
    <row r="368" spans="1:10" ht="14.25" customHeight="1">
      <c r="A368" s="21"/>
      <c r="B368" s="14"/>
      <c r="C368" s="14"/>
      <c r="D368" s="14"/>
      <c r="E368" s="14"/>
      <c r="F368" s="14"/>
      <c r="G368" s="14"/>
      <c r="H368" s="14"/>
      <c r="I368" s="14"/>
      <c r="J368" s="14"/>
    </row>
    <row r="369" spans="1:10" ht="14.25" customHeight="1">
      <c r="A369" s="21"/>
      <c r="B369" s="14"/>
      <c r="C369" s="14"/>
      <c r="D369" s="14"/>
      <c r="E369" s="14"/>
      <c r="F369" s="14"/>
      <c r="G369" s="14"/>
      <c r="H369" s="14"/>
      <c r="I369" s="14"/>
      <c r="J369" s="14"/>
    </row>
    <row r="370" spans="1:10" ht="14.25" customHeight="1">
      <c r="A370" s="21"/>
      <c r="B370" s="14"/>
      <c r="C370" s="14"/>
      <c r="D370" s="14"/>
      <c r="E370" s="14"/>
      <c r="F370" s="14"/>
      <c r="G370" s="14"/>
      <c r="H370" s="14"/>
      <c r="I370" s="14"/>
      <c r="J370" s="14"/>
    </row>
    <row r="371" spans="1:10" ht="14.25" customHeight="1">
      <c r="A371" s="21"/>
      <c r="B371" s="14"/>
      <c r="C371" s="14"/>
      <c r="D371" s="14"/>
      <c r="E371" s="14"/>
      <c r="F371" s="14"/>
      <c r="G371" s="14"/>
      <c r="H371" s="14"/>
      <c r="I371" s="14"/>
      <c r="J371" s="14"/>
    </row>
    <row r="372" spans="1:10" ht="14.25" customHeight="1">
      <c r="A372" s="21"/>
      <c r="B372" s="14"/>
      <c r="C372" s="14"/>
      <c r="D372" s="14"/>
      <c r="E372" s="14"/>
      <c r="F372" s="14"/>
      <c r="G372" s="14"/>
      <c r="H372" s="14"/>
      <c r="I372" s="14"/>
      <c r="J372" s="14"/>
    </row>
    <row r="373" spans="1:10" ht="14.25" customHeight="1">
      <c r="A373" s="21"/>
      <c r="B373" s="14"/>
      <c r="C373" s="14"/>
      <c r="D373" s="14"/>
      <c r="E373" s="14"/>
      <c r="F373" s="14"/>
      <c r="G373" s="14"/>
      <c r="H373" s="14"/>
      <c r="I373" s="14"/>
      <c r="J373" s="14"/>
    </row>
    <row r="374" spans="1:10" ht="14.25" customHeight="1">
      <c r="A374" s="21"/>
      <c r="B374" s="14"/>
      <c r="C374" s="14"/>
      <c r="D374" s="14"/>
      <c r="E374" s="14"/>
      <c r="F374" s="14"/>
      <c r="G374" s="14"/>
      <c r="H374" s="14"/>
      <c r="I374" s="14"/>
      <c r="J374" s="14"/>
    </row>
    <row r="375" spans="1:10" ht="14.25" customHeight="1">
      <c r="A375" s="21"/>
      <c r="B375" s="14"/>
      <c r="C375" s="14"/>
      <c r="D375" s="14"/>
      <c r="E375" s="14"/>
      <c r="F375" s="14"/>
      <c r="G375" s="14"/>
      <c r="H375" s="14"/>
      <c r="I375" s="14"/>
      <c r="J375" s="14"/>
    </row>
    <row r="376" spans="1:10" ht="14.25" customHeight="1">
      <c r="A376" s="21"/>
      <c r="B376" s="14"/>
      <c r="C376" s="14"/>
      <c r="D376" s="14"/>
      <c r="E376" s="14"/>
      <c r="F376" s="14"/>
      <c r="G376" s="14"/>
      <c r="H376" s="14"/>
      <c r="I376" s="14"/>
      <c r="J376" s="14"/>
    </row>
    <row r="377" spans="1:10" ht="14.25" customHeight="1">
      <c r="A377" s="21"/>
      <c r="B377" s="14"/>
      <c r="C377" s="14"/>
      <c r="D377" s="14"/>
      <c r="E377" s="14"/>
      <c r="F377" s="14"/>
      <c r="G377" s="14"/>
      <c r="H377" s="14"/>
      <c r="I377" s="14"/>
      <c r="J377" s="14"/>
    </row>
    <row r="378" spans="1:10" ht="14.25" customHeight="1">
      <c r="A378" s="21"/>
      <c r="B378" s="14"/>
      <c r="C378" s="14"/>
      <c r="D378" s="14"/>
      <c r="E378" s="14"/>
      <c r="F378" s="14"/>
      <c r="G378" s="14"/>
      <c r="H378" s="14"/>
      <c r="I378" s="14"/>
      <c r="J378" s="14"/>
    </row>
    <row r="379" spans="1:10" ht="14.25" customHeight="1">
      <c r="A379" s="21"/>
      <c r="B379" s="14"/>
      <c r="C379" s="14"/>
      <c r="D379" s="14"/>
      <c r="E379" s="14"/>
      <c r="F379" s="14"/>
      <c r="G379" s="14"/>
      <c r="H379" s="14"/>
      <c r="I379" s="14"/>
      <c r="J379" s="14"/>
    </row>
    <row r="380" spans="1:10" ht="14.25" customHeight="1">
      <c r="A380" s="21"/>
      <c r="B380" s="14"/>
      <c r="C380" s="14"/>
      <c r="D380" s="14"/>
      <c r="E380" s="14"/>
      <c r="F380" s="14"/>
      <c r="G380" s="14"/>
      <c r="H380" s="14"/>
      <c r="I380" s="14"/>
      <c r="J380" s="14"/>
    </row>
    <row r="381" spans="1:10" ht="14.25" customHeight="1">
      <c r="A381" s="21"/>
      <c r="B381" s="14"/>
      <c r="C381" s="14"/>
      <c r="D381" s="14"/>
      <c r="E381" s="14"/>
      <c r="F381" s="14"/>
      <c r="G381" s="14"/>
      <c r="H381" s="14"/>
      <c r="I381" s="14"/>
      <c r="J381" s="14"/>
    </row>
    <row r="382" spans="1:10" ht="14.25" customHeight="1">
      <c r="A382" s="21"/>
      <c r="B382" s="14"/>
      <c r="C382" s="14"/>
      <c r="D382" s="14"/>
      <c r="E382" s="14"/>
      <c r="F382" s="14"/>
      <c r="G382" s="14"/>
      <c r="H382" s="14"/>
      <c r="I382" s="14"/>
      <c r="J382" s="14"/>
    </row>
    <row r="383" spans="1:10" ht="14.25" customHeight="1">
      <c r="A383" s="21"/>
      <c r="B383" s="14"/>
      <c r="C383" s="14"/>
      <c r="D383" s="14"/>
      <c r="E383" s="14"/>
      <c r="F383" s="14"/>
      <c r="G383" s="14"/>
      <c r="H383" s="14"/>
      <c r="I383" s="14"/>
      <c r="J383" s="14"/>
    </row>
    <row r="384" spans="1:10" ht="14.25" customHeight="1">
      <c r="A384" s="21"/>
      <c r="B384" s="14"/>
      <c r="C384" s="14"/>
      <c r="D384" s="14"/>
      <c r="E384" s="14"/>
      <c r="F384" s="14"/>
      <c r="G384" s="14"/>
      <c r="H384" s="14"/>
      <c r="I384" s="14"/>
      <c r="J384" s="14"/>
    </row>
    <row r="385" spans="1:10" ht="14.25" customHeight="1">
      <c r="A385" s="21"/>
      <c r="B385" s="14"/>
      <c r="C385" s="14"/>
      <c r="D385" s="14"/>
      <c r="E385" s="14"/>
      <c r="F385" s="14"/>
      <c r="G385" s="14"/>
      <c r="H385" s="14"/>
      <c r="I385" s="14"/>
      <c r="J385" s="14"/>
    </row>
    <row r="386" spans="1:10" ht="14.25" customHeight="1">
      <c r="A386" s="21"/>
      <c r="B386" s="14"/>
      <c r="C386" s="14"/>
      <c r="D386" s="14"/>
      <c r="E386" s="14"/>
      <c r="F386" s="14"/>
      <c r="G386" s="14"/>
      <c r="H386" s="14"/>
      <c r="I386" s="14"/>
      <c r="J386" s="14"/>
    </row>
    <row r="387" spans="1:10" ht="14.25" customHeight="1">
      <c r="A387" s="21"/>
      <c r="B387" s="14"/>
      <c r="C387" s="14"/>
      <c r="D387" s="14"/>
      <c r="E387" s="14"/>
      <c r="F387" s="14"/>
      <c r="G387" s="14"/>
      <c r="H387" s="14"/>
      <c r="I387" s="14"/>
      <c r="J387" s="14"/>
    </row>
    <row r="388" spans="1:10" ht="14.25" customHeight="1">
      <c r="A388" s="21"/>
      <c r="B388" s="14"/>
      <c r="C388" s="14"/>
      <c r="D388" s="14"/>
      <c r="E388" s="14"/>
      <c r="F388" s="14"/>
      <c r="G388" s="14"/>
      <c r="H388" s="14"/>
      <c r="I388" s="14"/>
      <c r="J388" s="14"/>
    </row>
    <row r="389" spans="1:10" ht="14.25" customHeight="1">
      <c r="A389" s="21"/>
      <c r="B389" s="14"/>
      <c r="C389" s="14"/>
      <c r="D389" s="14"/>
      <c r="E389" s="14"/>
      <c r="F389" s="14"/>
      <c r="G389" s="14"/>
      <c r="H389" s="14"/>
      <c r="I389" s="14"/>
      <c r="J389" s="14"/>
    </row>
    <row r="390" spans="1:10" ht="14.25" customHeight="1">
      <c r="A390" s="21"/>
      <c r="B390" s="14"/>
      <c r="C390" s="14"/>
      <c r="D390" s="14"/>
      <c r="E390" s="14"/>
      <c r="F390" s="14"/>
      <c r="G390" s="14"/>
      <c r="H390" s="14"/>
      <c r="I390" s="14"/>
      <c r="J390" s="14"/>
    </row>
    <row r="391" spans="1:10" ht="14.25" customHeight="1">
      <c r="A391" s="21"/>
      <c r="B391" s="14"/>
      <c r="C391" s="14"/>
      <c r="D391" s="14"/>
      <c r="E391" s="14"/>
      <c r="F391" s="14"/>
      <c r="G391" s="14"/>
      <c r="H391" s="14"/>
      <c r="I391" s="14"/>
      <c r="J391" s="14"/>
    </row>
    <row r="392" spans="1:10" ht="14.25" customHeight="1">
      <c r="A392" s="21"/>
      <c r="B392" s="14"/>
      <c r="C392" s="14"/>
      <c r="D392" s="14"/>
      <c r="E392" s="14"/>
      <c r="F392" s="14"/>
      <c r="G392" s="14"/>
      <c r="H392" s="14"/>
      <c r="I392" s="14"/>
      <c r="J392" s="14"/>
    </row>
    <row r="393" spans="1:10" ht="14.25" customHeight="1">
      <c r="A393" s="21"/>
      <c r="B393" s="14"/>
      <c r="C393" s="14"/>
      <c r="D393" s="14"/>
      <c r="E393" s="14"/>
      <c r="F393" s="14"/>
      <c r="G393" s="14"/>
      <c r="H393" s="14"/>
      <c r="I393" s="14"/>
      <c r="J393" s="14"/>
    </row>
    <row r="394" spans="1:10" ht="14.25" customHeight="1">
      <c r="A394" s="21"/>
      <c r="B394" s="14"/>
      <c r="C394" s="14"/>
      <c r="D394" s="14"/>
      <c r="E394" s="14"/>
      <c r="F394" s="14"/>
      <c r="G394" s="14"/>
      <c r="H394" s="14"/>
      <c r="I394" s="14"/>
      <c r="J394" s="14"/>
    </row>
    <row r="395" spans="1:10" ht="14.25" customHeight="1">
      <c r="A395" s="21"/>
      <c r="B395" s="14"/>
      <c r="C395" s="14"/>
      <c r="D395" s="14"/>
      <c r="E395" s="14"/>
      <c r="F395" s="14"/>
      <c r="G395" s="14"/>
      <c r="H395" s="14"/>
      <c r="I395" s="14"/>
      <c r="J395" s="14"/>
    </row>
    <row r="396" spans="1:10" ht="14.25" customHeight="1">
      <c r="A396" s="21"/>
      <c r="B396" s="14"/>
      <c r="C396" s="14"/>
      <c r="D396" s="14"/>
      <c r="E396" s="14"/>
      <c r="F396" s="14"/>
      <c r="G396" s="14"/>
      <c r="H396" s="14"/>
      <c r="I396" s="14"/>
      <c r="J396" s="14"/>
    </row>
    <row r="397" spans="1:10" ht="14.25" customHeight="1">
      <c r="A397" s="21"/>
      <c r="B397" s="14"/>
      <c r="C397" s="14"/>
      <c r="D397" s="14"/>
      <c r="E397" s="14"/>
      <c r="F397" s="14"/>
      <c r="G397" s="14"/>
      <c r="H397" s="14"/>
      <c r="I397" s="14"/>
      <c r="J397" s="14"/>
    </row>
    <row r="398" spans="1:10" ht="14.25" customHeight="1">
      <c r="A398" s="21"/>
      <c r="B398" s="14"/>
      <c r="C398" s="14"/>
      <c r="D398" s="14"/>
      <c r="E398" s="14"/>
      <c r="F398" s="14"/>
      <c r="G398" s="14"/>
      <c r="H398" s="14"/>
      <c r="I398" s="14"/>
      <c r="J398" s="14"/>
    </row>
    <row r="399" spans="1:10" ht="14.25" customHeight="1">
      <c r="A399" s="21"/>
      <c r="B399" s="14"/>
      <c r="C399" s="14"/>
      <c r="D399" s="14"/>
      <c r="E399" s="14"/>
      <c r="F399" s="14"/>
      <c r="G399" s="14"/>
      <c r="H399" s="14"/>
      <c r="I399" s="14"/>
      <c r="J399" s="14"/>
    </row>
    <row r="400" spans="1:10" ht="14.25" customHeight="1">
      <c r="A400" s="21"/>
      <c r="B400" s="14"/>
      <c r="C400" s="14"/>
      <c r="D400" s="14"/>
      <c r="E400" s="14"/>
      <c r="F400" s="14"/>
      <c r="G400" s="14"/>
      <c r="H400" s="14"/>
      <c r="I400" s="14"/>
      <c r="J400" s="14"/>
    </row>
    <row r="401" spans="1:10" ht="14.25" customHeight="1">
      <c r="A401" s="21"/>
      <c r="B401" s="14"/>
      <c r="C401" s="14"/>
      <c r="D401" s="14"/>
      <c r="E401" s="14"/>
      <c r="F401" s="14"/>
      <c r="G401" s="14"/>
      <c r="H401" s="14"/>
      <c r="I401" s="14"/>
      <c r="J401" s="14"/>
    </row>
    <row r="402" spans="1:10" ht="14.25" customHeight="1">
      <c r="A402" s="21"/>
      <c r="B402" s="14"/>
      <c r="C402" s="14"/>
      <c r="D402" s="14"/>
      <c r="E402" s="14"/>
      <c r="F402" s="14"/>
      <c r="G402" s="14"/>
      <c r="H402" s="14"/>
      <c r="I402" s="14"/>
      <c r="J402" s="14"/>
    </row>
    <row r="403" spans="1:10" ht="14.25" customHeight="1">
      <c r="A403" s="21"/>
      <c r="B403" s="14"/>
      <c r="C403" s="14"/>
      <c r="D403" s="14"/>
      <c r="E403" s="14"/>
      <c r="F403" s="14"/>
      <c r="G403" s="14"/>
      <c r="H403" s="14"/>
      <c r="I403" s="14"/>
      <c r="J403" s="14"/>
    </row>
    <row r="404" spans="1:10" ht="14.25" customHeight="1">
      <c r="A404" s="21"/>
      <c r="B404" s="14"/>
      <c r="C404" s="14"/>
      <c r="D404" s="14"/>
      <c r="E404" s="14"/>
      <c r="F404" s="14"/>
      <c r="G404" s="14"/>
      <c r="H404" s="14"/>
      <c r="I404" s="14"/>
      <c r="J404" s="14"/>
    </row>
    <row r="405" spans="1:10" ht="14.25" customHeight="1">
      <c r="A405" s="21"/>
      <c r="B405" s="14"/>
      <c r="C405" s="14"/>
      <c r="D405" s="14"/>
      <c r="E405" s="14"/>
      <c r="F405" s="14"/>
      <c r="G405" s="14"/>
      <c r="H405" s="14"/>
      <c r="I405" s="14"/>
      <c r="J405" s="14"/>
    </row>
    <row r="406" spans="1:10" ht="14.25" customHeight="1">
      <c r="A406" s="21"/>
      <c r="B406" s="14"/>
      <c r="C406" s="14"/>
      <c r="D406" s="14"/>
      <c r="E406" s="14"/>
      <c r="F406" s="14"/>
      <c r="G406" s="14"/>
      <c r="H406" s="14"/>
      <c r="I406" s="14"/>
      <c r="J406" s="14"/>
    </row>
    <row r="407" spans="1:10" ht="14.25" customHeight="1">
      <c r="A407" s="21"/>
      <c r="B407" s="14"/>
      <c r="C407" s="14"/>
      <c r="D407" s="14"/>
      <c r="E407" s="14"/>
      <c r="F407" s="14"/>
      <c r="G407" s="14"/>
      <c r="H407" s="14"/>
      <c r="I407" s="14"/>
      <c r="J407" s="14"/>
    </row>
    <row r="408" spans="1:10" ht="14.25" customHeight="1">
      <c r="A408" s="21"/>
      <c r="B408" s="14"/>
      <c r="C408" s="14"/>
      <c r="D408" s="14"/>
      <c r="E408" s="14"/>
      <c r="F408" s="14"/>
      <c r="G408" s="14"/>
      <c r="H408" s="14"/>
      <c r="I408" s="14"/>
      <c r="J408" s="14"/>
    </row>
    <row r="409" spans="1:10" ht="14.25" customHeight="1">
      <c r="A409" s="21"/>
      <c r="B409" s="14"/>
      <c r="C409" s="14"/>
      <c r="D409" s="14"/>
      <c r="E409" s="14"/>
      <c r="F409" s="14"/>
      <c r="G409" s="14"/>
      <c r="H409" s="14"/>
      <c r="I409" s="14"/>
      <c r="J409" s="14"/>
    </row>
    <row r="410" spans="1:10" ht="14.25" customHeight="1">
      <c r="A410" s="21"/>
      <c r="B410" s="14"/>
      <c r="C410" s="14"/>
      <c r="D410" s="14"/>
      <c r="E410" s="14"/>
      <c r="F410" s="14"/>
      <c r="G410" s="14"/>
      <c r="H410" s="14"/>
      <c r="I410" s="14"/>
      <c r="J410" s="14"/>
    </row>
    <row r="411" spans="1:10" ht="14.25" customHeight="1">
      <c r="A411" s="21"/>
      <c r="B411" s="14"/>
      <c r="C411" s="14"/>
      <c r="D411" s="14"/>
      <c r="E411" s="14"/>
      <c r="F411" s="14"/>
      <c r="G411" s="14"/>
      <c r="H411" s="14"/>
      <c r="I411" s="14"/>
      <c r="J411" s="14"/>
    </row>
    <row r="412" spans="1:10" ht="14.25" customHeight="1">
      <c r="A412" s="21"/>
      <c r="B412" s="14"/>
      <c r="C412" s="14"/>
      <c r="D412" s="14"/>
      <c r="E412" s="14"/>
      <c r="F412" s="14"/>
      <c r="G412" s="14"/>
      <c r="H412" s="14"/>
      <c r="I412" s="14"/>
      <c r="J412" s="14"/>
    </row>
    <row r="413" spans="1:10" ht="14.25" customHeight="1">
      <c r="A413" s="21"/>
      <c r="B413" s="14"/>
      <c r="C413" s="14"/>
      <c r="D413" s="14"/>
      <c r="E413" s="14"/>
      <c r="F413" s="14"/>
      <c r="G413" s="14"/>
      <c r="H413" s="14"/>
      <c r="I413" s="14"/>
      <c r="J413" s="14"/>
    </row>
    <row r="414" spans="1:10" ht="14.25" customHeight="1">
      <c r="A414" s="21"/>
      <c r="B414" s="14"/>
      <c r="C414" s="14"/>
      <c r="D414" s="14"/>
      <c r="E414" s="14"/>
      <c r="F414" s="14"/>
      <c r="G414" s="14"/>
      <c r="H414" s="14"/>
      <c r="I414" s="14"/>
      <c r="J414" s="14"/>
    </row>
    <row r="415" spans="1:10" ht="14.25" customHeight="1">
      <c r="A415" s="21"/>
      <c r="B415" s="14"/>
      <c r="C415" s="14"/>
      <c r="D415" s="14"/>
      <c r="E415" s="14"/>
      <c r="F415" s="14"/>
      <c r="G415" s="14"/>
      <c r="H415" s="14"/>
      <c r="I415" s="14"/>
      <c r="J415" s="14"/>
    </row>
    <row r="416" spans="1:10" ht="14.25" customHeight="1">
      <c r="A416" s="21"/>
      <c r="B416" s="14"/>
      <c r="C416" s="14"/>
      <c r="D416" s="14"/>
      <c r="E416" s="14"/>
      <c r="F416" s="14"/>
      <c r="G416" s="14"/>
      <c r="H416" s="14"/>
      <c r="I416" s="14"/>
      <c r="J416" s="14"/>
    </row>
    <row r="417" spans="1:10" ht="14.25" customHeight="1">
      <c r="A417" s="21"/>
      <c r="B417" s="14"/>
      <c r="C417" s="14"/>
      <c r="D417" s="14"/>
      <c r="E417" s="14"/>
      <c r="F417" s="14"/>
      <c r="G417" s="14"/>
      <c r="H417" s="14"/>
      <c r="I417" s="14"/>
      <c r="J417" s="14"/>
    </row>
    <row r="418" spans="1:10" ht="14.25" customHeight="1">
      <c r="A418" s="21"/>
      <c r="B418" s="14"/>
      <c r="C418" s="14"/>
      <c r="D418" s="14"/>
      <c r="E418" s="14"/>
      <c r="F418" s="14"/>
      <c r="G418" s="14"/>
      <c r="H418" s="14"/>
      <c r="I418" s="14"/>
      <c r="J418" s="14"/>
    </row>
    <row r="419" spans="1:10" ht="14.25" customHeight="1">
      <c r="A419" s="21"/>
      <c r="B419" s="14"/>
      <c r="C419" s="14"/>
      <c r="D419" s="14"/>
      <c r="E419" s="14"/>
      <c r="F419" s="14"/>
      <c r="G419" s="14"/>
      <c r="H419" s="14"/>
      <c r="I419" s="14"/>
      <c r="J419" s="14"/>
    </row>
    <row r="420" spans="1:10" ht="14.25" customHeight="1">
      <c r="A420" s="21"/>
      <c r="B420" s="14"/>
      <c r="C420" s="14"/>
      <c r="D420" s="14"/>
      <c r="E420" s="14"/>
      <c r="F420" s="14"/>
      <c r="G420" s="14"/>
      <c r="H420" s="14"/>
      <c r="I420" s="14"/>
      <c r="J420" s="14"/>
    </row>
    <row r="421" spans="1:10" ht="14.25" customHeight="1">
      <c r="A421" s="21"/>
      <c r="B421" s="14"/>
      <c r="C421" s="14"/>
      <c r="D421" s="14"/>
      <c r="E421" s="14"/>
      <c r="F421" s="14"/>
      <c r="G421" s="14"/>
      <c r="H421" s="14"/>
      <c r="I421" s="14"/>
      <c r="J421" s="14"/>
    </row>
    <row r="422" spans="1:10" ht="14.25" customHeight="1">
      <c r="A422" s="21"/>
      <c r="B422" s="14"/>
      <c r="C422" s="14"/>
      <c r="D422" s="14"/>
      <c r="E422" s="14"/>
      <c r="F422" s="14"/>
      <c r="G422" s="14"/>
      <c r="H422" s="14"/>
      <c r="I422" s="14"/>
      <c r="J422" s="14"/>
    </row>
    <row r="423" spans="1:10" ht="14.25" customHeight="1">
      <c r="A423" s="21"/>
      <c r="B423" s="14"/>
      <c r="C423" s="14"/>
      <c r="D423" s="14"/>
      <c r="E423" s="14"/>
      <c r="F423" s="14"/>
      <c r="G423" s="14"/>
      <c r="H423" s="14"/>
      <c r="I423" s="14"/>
      <c r="J423" s="14"/>
    </row>
    <row r="424" spans="1:10" ht="14.25" customHeight="1">
      <c r="A424" s="21"/>
      <c r="B424" s="14"/>
      <c r="C424" s="14"/>
      <c r="D424" s="14"/>
      <c r="E424" s="14"/>
      <c r="F424" s="14"/>
      <c r="G424" s="14"/>
      <c r="H424" s="14"/>
      <c r="I424" s="14"/>
      <c r="J424" s="14"/>
    </row>
    <row r="425" spans="1:10" ht="14.25" customHeight="1">
      <c r="A425" s="21"/>
      <c r="B425" s="14"/>
      <c r="C425" s="14"/>
      <c r="D425" s="14"/>
      <c r="E425" s="14"/>
      <c r="F425" s="14"/>
      <c r="G425" s="14"/>
      <c r="H425" s="14"/>
      <c r="I425" s="14"/>
      <c r="J425" s="14"/>
    </row>
    <row r="426" spans="1:10" ht="14.25" customHeight="1">
      <c r="A426" s="21"/>
      <c r="B426" s="14"/>
      <c r="C426" s="14"/>
      <c r="D426" s="14"/>
      <c r="E426" s="14"/>
      <c r="F426" s="14"/>
      <c r="G426" s="14"/>
      <c r="H426" s="14"/>
      <c r="I426" s="14"/>
      <c r="J426" s="14"/>
    </row>
    <row r="427" spans="1:10" ht="14.25" customHeight="1">
      <c r="A427" s="21"/>
      <c r="B427" s="14"/>
      <c r="C427" s="14"/>
      <c r="D427" s="14"/>
      <c r="E427" s="14"/>
      <c r="F427" s="14"/>
      <c r="G427" s="14"/>
      <c r="H427" s="14"/>
      <c r="I427" s="14"/>
      <c r="J427" s="14"/>
    </row>
    <row r="428" spans="1:10" ht="14.25" customHeight="1">
      <c r="A428" s="21"/>
      <c r="B428" s="14"/>
      <c r="C428" s="14"/>
      <c r="D428" s="14"/>
      <c r="E428" s="14"/>
      <c r="F428" s="14"/>
      <c r="G428" s="14"/>
      <c r="H428" s="14"/>
      <c r="I428" s="14"/>
      <c r="J428" s="14"/>
    </row>
    <row r="429" spans="1:10" ht="14.25" customHeight="1">
      <c r="A429" s="21"/>
      <c r="B429" s="14"/>
      <c r="C429" s="14"/>
      <c r="D429" s="14"/>
      <c r="E429" s="14"/>
      <c r="F429" s="14"/>
      <c r="G429" s="14"/>
      <c r="H429" s="14"/>
      <c r="I429" s="14"/>
      <c r="J429" s="14"/>
    </row>
    <row r="430" spans="1:10" ht="14.25" customHeight="1">
      <c r="A430" s="21"/>
      <c r="B430" s="14"/>
      <c r="C430" s="14"/>
      <c r="D430" s="14"/>
      <c r="E430" s="14"/>
      <c r="F430" s="14"/>
      <c r="G430" s="14"/>
      <c r="H430" s="14"/>
      <c r="I430" s="14"/>
      <c r="J430" s="14"/>
    </row>
    <row r="431" spans="1:10" ht="14.25" customHeight="1">
      <c r="A431" s="21"/>
      <c r="B431" s="14"/>
      <c r="C431" s="14"/>
      <c r="D431" s="14"/>
      <c r="E431" s="14"/>
      <c r="F431" s="14"/>
      <c r="G431" s="14"/>
      <c r="H431" s="14"/>
      <c r="I431" s="14"/>
      <c r="J431" s="14"/>
    </row>
    <row r="432" spans="1:10" ht="14.25" customHeight="1">
      <c r="A432" s="21"/>
      <c r="B432" s="14"/>
      <c r="C432" s="14"/>
      <c r="D432" s="14"/>
      <c r="E432" s="14"/>
      <c r="F432" s="14"/>
      <c r="G432" s="14"/>
      <c r="H432" s="14"/>
      <c r="I432" s="14"/>
      <c r="J432" s="14"/>
    </row>
    <row r="433" spans="1:10" ht="14.25" customHeight="1">
      <c r="A433" s="21"/>
      <c r="B433" s="14"/>
      <c r="C433" s="14"/>
      <c r="D433" s="14"/>
      <c r="E433" s="14"/>
      <c r="F433" s="14"/>
      <c r="G433" s="14"/>
      <c r="H433" s="14"/>
      <c r="I433" s="14"/>
      <c r="J433" s="14"/>
    </row>
    <row r="434" spans="1:10" ht="14.25" customHeight="1">
      <c r="A434" s="21"/>
      <c r="B434" s="14"/>
      <c r="C434" s="14"/>
      <c r="D434" s="14"/>
      <c r="E434" s="14"/>
      <c r="F434" s="14"/>
      <c r="G434" s="14"/>
      <c r="H434" s="14"/>
      <c r="I434" s="14"/>
      <c r="J434" s="14"/>
    </row>
    <row r="435" spans="1:10" ht="14.25" customHeight="1">
      <c r="A435" s="21"/>
      <c r="B435" s="14"/>
      <c r="C435" s="14"/>
      <c r="D435" s="14"/>
      <c r="E435" s="14"/>
      <c r="F435" s="14"/>
      <c r="G435" s="14"/>
      <c r="H435" s="14"/>
      <c r="I435" s="14"/>
      <c r="J435" s="14"/>
    </row>
    <row r="436" spans="1:10" ht="14.25" customHeight="1">
      <c r="A436" s="21"/>
      <c r="B436" s="14"/>
      <c r="C436" s="14"/>
      <c r="D436" s="14"/>
      <c r="E436" s="14"/>
      <c r="F436" s="14"/>
      <c r="G436" s="14"/>
      <c r="H436" s="14"/>
      <c r="I436" s="14"/>
      <c r="J436" s="14"/>
    </row>
    <row r="437" spans="1:10" ht="14.25" customHeight="1">
      <c r="A437" s="21"/>
      <c r="B437" s="14"/>
      <c r="C437" s="14"/>
      <c r="D437" s="14"/>
      <c r="E437" s="14"/>
      <c r="F437" s="14"/>
      <c r="G437" s="14"/>
      <c r="H437" s="14"/>
      <c r="I437" s="14"/>
      <c r="J437" s="14"/>
    </row>
    <row r="438" spans="1:10" ht="14.25" customHeight="1">
      <c r="A438" s="21"/>
      <c r="B438" s="14"/>
      <c r="C438" s="14"/>
      <c r="D438" s="14"/>
      <c r="E438" s="14"/>
      <c r="F438" s="14"/>
      <c r="G438" s="14"/>
      <c r="H438" s="14"/>
      <c r="I438" s="14"/>
      <c r="J438" s="14"/>
    </row>
    <row r="439" spans="1:10" ht="14.25" customHeight="1">
      <c r="A439" s="21"/>
      <c r="B439" s="14"/>
      <c r="C439" s="14"/>
      <c r="D439" s="14"/>
      <c r="E439" s="14"/>
      <c r="F439" s="14"/>
      <c r="G439" s="14"/>
      <c r="H439" s="14"/>
      <c r="I439" s="14"/>
      <c r="J439" s="14"/>
    </row>
    <row r="440" spans="1:10" ht="14.25" customHeight="1">
      <c r="A440" s="21"/>
      <c r="B440" s="14"/>
      <c r="C440" s="14"/>
      <c r="D440" s="14"/>
      <c r="E440" s="14"/>
      <c r="F440" s="14"/>
      <c r="G440" s="14"/>
      <c r="H440" s="14"/>
      <c r="I440" s="14"/>
      <c r="J440" s="14"/>
    </row>
    <row r="441" spans="1:10" ht="14.25" customHeight="1">
      <c r="A441" s="21"/>
      <c r="B441" s="14"/>
      <c r="C441" s="14"/>
      <c r="D441" s="14"/>
      <c r="E441" s="14"/>
      <c r="F441" s="14"/>
      <c r="G441" s="14"/>
      <c r="H441" s="14"/>
      <c r="I441" s="14"/>
      <c r="J441" s="14"/>
    </row>
    <row r="442" spans="1:10" ht="14.25" customHeight="1">
      <c r="A442" s="21"/>
      <c r="B442" s="14"/>
      <c r="C442" s="14"/>
      <c r="D442" s="14"/>
      <c r="E442" s="14"/>
      <c r="F442" s="14"/>
      <c r="G442" s="14"/>
      <c r="H442" s="14"/>
      <c r="I442" s="14"/>
      <c r="J442" s="14"/>
    </row>
    <row r="443" spans="1:10" ht="14.25" customHeight="1">
      <c r="A443" s="21"/>
      <c r="B443" s="14"/>
      <c r="C443" s="14"/>
      <c r="D443" s="14"/>
      <c r="E443" s="14"/>
      <c r="F443" s="14"/>
      <c r="G443" s="14"/>
      <c r="H443" s="14"/>
      <c r="I443" s="14"/>
      <c r="J443" s="14"/>
    </row>
    <row r="444" spans="1:10" ht="14.25" customHeight="1">
      <c r="A444" s="21"/>
      <c r="B444" s="14"/>
      <c r="C444" s="14"/>
      <c r="D444" s="14"/>
      <c r="E444" s="14"/>
      <c r="F444" s="14"/>
      <c r="G444" s="14"/>
      <c r="H444" s="14"/>
      <c r="I444" s="14"/>
      <c r="J444" s="14"/>
    </row>
    <row r="445" spans="1:10" ht="14.25" customHeight="1">
      <c r="A445" s="21"/>
      <c r="B445" s="14"/>
      <c r="C445" s="14"/>
      <c r="D445" s="14"/>
      <c r="E445" s="14"/>
      <c r="F445" s="14"/>
      <c r="G445" s="14"/>
      <c r="H445" s="14"/>
      <c r="I445" s="14"/>
      <c r="J445" s="14"/>
    </row>
    <row r="446" spans="1:10" ht="14.25" customHeight="1">
      <c r="A446" s="21"/>
      <c r="B446" s="14"/>
      <c r="C446" s="14"/>
      <c r="D446" s="14"/>
      <c r="E446" s="14"/>
      <c r="F446" s="14"/>
      <c r="G446" s="14"/>
      <c r="H446" s="14"/>
      <c r="I446" s="14"/>
      <c r="J446" s="14"/>
    </row>
    <row r="447" spans="1:10" ht="14.25" customHeight="1">
      <c r="A447" s="21"/>
      <c r="B447" s="14"/>
      <c r="C447" s="14"/>
      <c r="D447" s="14"/>
      <c r="E447" s="14"/>
      <c r="F447" s="14"/>
      <c r="G447" s="14"/>
      <c r="H447" s="14"/>
      <c r="I447" s="14"/>
      <c r="J447" s="14"/>
    </row>
    <row r="448" spans="1:10" ht="14.25" customHeight="1">
      <c r="A448" s="21"/>
      <c r="B448" s="14"/>
      <c r="C448" s="14"/>
      <c r="D448" s="14"/>
      <c r="E448" s="14"/>
      <c r="F448" s="14"/>
      <c r="G448" s="14"/>
      <c r="H448" s="14"/>
      <c r="I448" s="14"/>
      <c r="J448" s="14"/>
    </row>
    <row r="449" spans="1:10" ht="14.25" customHeight="1">
      <c r="A449" s="21"/>
      <c r="B449" s="14"/>
      <c r="C449" s="14"/>
      <c r="D449" s="14"/>
      <c r="E449" s="14"/>
      <c r="F449" s="14"/>
      <c r="G449" s="14"/>
      <c r="H449" s="14"/>
      <c r="I449" s="14"/>
      <c r="J449" s="14"/>
    </row>
    <row r="450" spans="1:10" ht="14.25" customHeight="1">
      <c r="A450" s="21"/>
      <c r="B450" s="14"/>
      <c r="C450" s="14"/>
      <c r="D450" s="14"/>
      <c r="E450" s="14"/>
      <c r="F450" s="14"/>
      <c r="G450" s="14"/>
      <c r="H450" s="14"/>
      <c r="I450" s="14"/>
      <c r="J450" s="14"/>
    </row>
    <row r="451" spans="1:10" ht="14.25" customHeight="1">
      <c r="A451" s="21"/>
      <c r="B451" s="14"/>
      <c r="C451" s="14"/>
      <c r="D451" s="14"/>
      <c r="E451" s="14"/>
      <c r="F451" s="14"/>
      <c r="G451" s="14"/>
      <c r="H451" s="14"/>
      <c r="I451" s="14"/>
      <c r="J451" s="14"/>
    </row>
    <row r="452" spans="1:10" ht="14.25" customHeight="1">
      <c r="A452" s="21"/>
      <c r="B452" s="14"/>
      <c r="C452" s="14"/>
      <c r="D452" s="14"/>
      <c r="E452" s="14"/>
      <c r="F452" s="14"/>
      <c r="G452" s="14"/>
      <c r="H452" s="14"/>
      <c r="I452" s="14"/>
      <c r="J452" s="14"/>
    </row>
    <row r="453" spans="1:10" ht="14.25" customHeight="1">
      <c r="A453" s="21"/>
      <c r="B453" s="14"/>
      <c r="C453" s="14"/>
      <c r="D453" s="14"/>
      <c r="E453" s="14"/>
      <c r="F453" s="14"/>
      <c r="G453" s="14"/>
      <c r="H453" s="14"/>
      <c r="I453" s="14"/>
      <c r="J453" s="14"/>
    </row>
    <row r="454" spans="1:10" ht="14.25" customHeight="1">
      <c r="A454" s="21"/>
      <c r="B454" s="14"/>
      <c r="C454" s="14"/>
      <c r="D454" s="14"/>
      <c r="E454" s="14"/>
      <c r="F454" s="14"/>
      <c r="G454" s="14"/>
      <c r="H454" s="14"/>
      <c r="I454" s="14"/>
      <c r="J454" s="14"/>
    </row>
    <row r="455" spans="1:10" ht="14.25" customHeight="1">
      <c r="A455" s="21"/>
      <c r="B455" s="14"/>
      <c r="C455" s="14"/>
      <c r="D455" s="14"/>
      <c r="E455" s="14"/>
      <c r="F455" s="14"/>
      <c r="G455" s="14"/>
      <c r="H455" s="14"/>
      <c r="I455" s="14"/>
      <c r="J455" s="14"/>
    </row>
    <row r="456" spans="1:10" ht="14.25" customHeight="1">
      <c r="A456" s="21"/>
      <c r="B456" s="14"/>
      <c r="C456" s="14"/>
      <c r="D456" s="14"/>
      <c r="E456" s="14"/>
      <c r="F456" s="14"/>
      <c r="G456" s="14"/>
      <c r="H456" s="14"/>
      <c r="I456" s="14"/>
      <c r="J456" s="14"/>
    </row>
    <row r="457" spans="1:10" ht="14.25" customHeight="1">
      <c r="A457" s="21"/>
      <c r="B457" s="14"/>
      <c r="C457" s="14"/>
      <c r="D457" s="14"/>
      <c r="E457" s="14"/>
      <c r="F457" s="14"/>
      <c r="G457" s="14"/>
      <c r="H457" s="14"/>
      <c r="I457" s="14"/>
      <c r="J457" s="14"/>
    </row>
    <row r="458" spans="1:10" ht="14.25" customHeight="1">
      <c r="A458" s="21"/>
      <c r="B458" s="14"/>
      <c r="C458" s="14"/>
      <c r="D458" s="14"/>
      <c r="E458" s="14"/>
      <c r="F458" s="14"/>
      <c r="G458" s="14"/>
      <c r="H458" s="14"/>
      <c r="I458" s="14"/>
      <c r="J458" s="14"/>
    </row>
    <row r="459" spans="1:10" ht="14.25" customHeight="1">
      <c r="A459" s="21"/>
      <c r="B459" s="14"/>
      <c r="C459" s="14"/>
      <c r="D459" s="14"/>
      <c r="E459" s="14"/>
      <c r="F459" s="14"/>
      <c r="G459" s="14"/>
      <c r="H459" s="14"/>
      <c r="I459" s="14"/>
      <c r="J459" s="14"/>
    </row>
    <row r="460" spans="1:10" ht="14.25" customHeight="1">
      <c r="A460" s="21"/>
      <c r="B460" s="14"/>
      <c r="C460" s="14"/>
      <c r="D460" s="14"/>
      <c r="E460" s="14"/>
      <c r="F460" s="14"/>
      <c r="G460" s="14"/>
      <c r="H460" s="14"/>
      <c r="I460" s="14"/>
      <c r="J460" s="14"/>
    </row>
    <row r="461" spans="1:10" ht="14.25" customHeight="1">
      <c r="A461" s="21"/>
      <c r="B461" s="14"/>
      <c r="C461" s="14"/>
      <c r="D461" s="14"/>
      <c r="E461" s="14"/>
      <c r="F461" s="14"/>
      <c r="G461" s="14"/>
      <c r="H461" s="14"/>
      <c r="I461" s="14"/>
      <c r="J461" s="14"/>
    </row>
    <row r="462" spans="1:10" ht="14.25" customHeight="1">
      <c r="A462" s="21"/>
      <c r="B462" s="14"/>
      <c r="C462" s="14"/>
      <c r="D462" s="14"/>
      <c r="E462" s="14"/>
      <c r="F462" s="14"/>
      <c r="G462" s="14"/>
      <c r="H462" s="14"/>
      <c r="I462" s="14"/>
      <c r="J462" s="14"/>
    </row>
    <row r="463" spans="1:10" ht="14.25" customHeight="1">
      <c r="A463" s="21"/>
      <c r="B463" s="14"/>
      <c r="C463" s="14"/>
      <c r="D463" s="14"/>
      <c r="E463" s="14"/>
      <c r="F463" s="14"/>
      <c r="G463" s="14"/>
      <c r="H463" s="14"/>
      <c r="I463" s="14"/>
      <c r="J463" s="14"/>
    </row>
    <row r="464" spans="1:10" ht="14.25" customHeight="1">
      <c r="A464" s="21"/>
      <c r="B464" s="14"/>
      <c r="C464" s="14"/>
      <c r="D464" s="14"/>
      <c r="E464" s="14"/>
      <c r="F464" s="14"/>
      <c r="G464" s="14"/>
      <c r="H464" s="14"/>
      <c r="I464" s="14"/>
      <c r="J464" s="14"/>
    </row>
    <row r="465" spans="1:10" ht="14.25" customHeight="1">
      <c r="A465" s="21"/>
      <c r="B465" s="14"/>
      <c r="C465" s="14"/>
      <c r="D465" s="14"/>
      <c r="E465" s="14"/>
      <c r="F465" s="14"/>
      <c r="G465" s="14"/>
      <c r="H465" s="14"/>
      <c r="I465" s="14"/>
      <c r="J465" s="14"/>
    </row>
    <row r="466" spans="1:10" ht="14.25" customHeight="1">
      <c r="A466" s="21"/>
      <c r="B466" s="14"/>
      <c r="C466" s="14"/>
      <c r="D466" s="14"/>
      <c r="E466" s="14"/>
      <c r="F466" s="14"/>
      <c r="G466" s="14"/>
      <c r="H466" s="14"/>
      <c r="I466" s="14"/>
      <c r="J466" s="14"/>
    </row>
    <row r="467" spans="1:10" ht="14.25" customHeight="1">
      <c r="A467" s="21"/>
      <c r="B467" s="14"/>
      <c r="C467" s="14"/>
      <c r="D467" s="14"/>
      <c r="E467" s="14"/>
      <c r="F467" s="14"/>
      <c r="G467" s="14"/>
      <c r="H467" s="14"/>
      <c r="I467" s="14"/>
      <c r="J467" s="14"/>
    </row>
    <row r="468" spans="1:10" ht="14.25" customHeight="1">
      <c r="A468" s="21"/>
      <c r="B468" s="14"/>
      <c r="C468" s="14"/>
      <c r="D468" s="14"/>
      <c r="E468" s="14"/>
      <c r="F468" s="14"/>
      <c r="G468" s="14"/>
      <c r="H468" s="14"/>
      <c r="I468" s="14"/>
      <c r="J468" s="14"/>
    </row>
    <row r="469" spans="1:10" ht="14.25" customHeight="1">
      <c r="A469" s="21"/>
      <c r="B469" s="14"/>
      <c r="C469" s="14"/>
      <c r="D469" s="14"/>
      <c r="E469" s="14"/>
      <c r="F469" s="14"/>
      <c r="G469" s="14"/>
      <c r="H469" s="14"/>
      <c r="I469" s="14"/>
      <c r="J469" s="14"/>
    </row>
    <row r="470" spans="1:10" ht="14.25" customHeight="1">
      <c r="A470" s="21"/>
      <c r="B470" s="14"/>
      <c r="C470" s="14"/>
      <c r="D470" s="14"/>
      <c r="E470" s="14"/>
      <c r="F470" s="14"/>
      <c r="G470" s="14"/>
      <c r="H470" s="14"/>
      <c r="I470" s="14"/>
      <c r="J470" s="14"/>
    </row>
    <row r="471" spans="1:10" ht="14.25" customHeight="1">
      <c r="A471" s="21"/>
      <c r="B471" s="14"/>
      <c r="C471" s="14"/>
      <c r="D471" s="14"/>
      <c r="E471" s="14"/>
      <c r="F471" s="14"/>
      <c r="G471" s="14"/>
      <c r="H471" s="14"/>
      <c r="I471" s="14"/>
      <c r="J471" s="14"/>
    </row>
    <row r="472" spans="1:10" ht="14.25" customHeight="1">
      <c r="A472" s="21"/>
      <c r="B472" s="14"/>
      <c r="C472" s="14"/>
      <c r="D472" s="14"/>
      <c r="E472" s="14"/>
      <c r="F472" s="14"/>
      <c r="G472" s="14"/>
      <c r="H472" s="14"/>
      <c r="I472" s="14"/>
      <c r="J472" s="14"/>
    </row>
    <row r="473" spans="1:10" ht="14.25" customHeight="1">
      <c r="A473" s="21"/>
      <c r="B473" s="14"/>
      <c r="C473" s="14"/>
      <c r="D473" s="14"/>
      <c r="E473" s="14"/>
      <c r="F473" s="14"/>
      <c r="G473" s="14"/>
      <c r="H473" s="14"/>
      <c r="I473" s="14"/>
      <c r="J473" s="14"/>
    </row>
    <row r="474" spans="1:10" ht="14.25" customHeight="1">
      <c r="A474" s="21"/>
      <c r="B474" s="14"/>
      <c r="C474" s="14"/>
      <c r="D474" s="14"/>
      <c r="E474" s="14"/>
      <c r="F474" s="14"/>
      <c r="G474" s="14"/>
      <c r="H474" s="14"/>
      <c r="I474" s="14"/>
      <c r="J474" s="14"/>
    </row>
    <row r="475" spans="1:10" ht="14.25" customHeight="1">
      <c r="A475" s="21"/>
      <c r="B475" s="14"/>
      <c r="C475" s="14"/>
      <c r="D475" s="14"/>
      <c r="E475" s="14"/>
      <c r="F475" s="14"/>
      <c r="G475" s="14"/>
      <c r="H475" s="14"/>
      <c r="I475" s="14"/>
      <c r="J475" s="14"/>
    </row>
    <row r="476" spans="1:10" ht="14.25" customHeight="1">
      <c r="A476" s="21"/>
      <c r="B476" s="14"/>
      <c r="C476" s="14"/>
      <c r="D476" s="14"/>
      <c r="E476" s="14"/>
      <c r="F476" s="14"/>
      <c r="G476" s="14"/>
      <c r="H476" s="14"/>
      <c r="I476" s="14"/>
      <c r="J476" s="14"/>
    </row>
    <row r="477" spans="1:10" ht="14.25" customHeight="1">
      <c r="A477" s="21"/>
      <c r="B477" s="14"/>
      <c r="C477" s="14"/>
      <c r="D477" s="14"/>
      <c r="E477" s="14"/>
      <c r="F477" s="14"/>
      <c r="G477" s="14"/>
      <c r="H477" s="14"/>
      <c r="I477" s="14"/>
      <c r="J477" s="14"/>
    </row>
    <row r="478" spans="1:10" ht="14.25" customHeight="1">
      <c r="A478" s="21"/>
      <c r="B478" s="14"/>
      <c r="C478" s="14"/>
      <c r="D478" s="14"/>
      <c r="E478" s="14"/>
      <c r="F478" s="14"/>
      <c r="G478" s="14"/>
      <c r="H478" s="14"/>
      <c r="I478" s="14"/>
      <c r="J478" s="14"/>
    </row>
    <row r="479" spans="1:10" ht="14.25" customHeight="1">
      <c r="A479" s="21"/>
      <c r="B479" s="14"/>
      <c r="C479" s="14"/>
      <c r="D479" s="14"/>
      <c r="E479" s="14"/>
      <c r="F479" s="14"/>
      <c r="G479" s="14"/>
      <c r="H479" s="14"/>
      <c r="I479" s="14"/>
      <c r="J479" s="14"/>
    </row>
    <row r="480" spans="1:10" ht="14.25" customHeight="1">
      <c r="A480" s="21"/>
      <c r="B480" s="14"/>
      <c r="C480" s="14"/>
      <c r="D480" s="14"/>
      <c r="E480" s="14"/>
      <c r="F480" s="14"/>
      <c r="G480" s="14"/>
      <c r="H480" s="14"/>
      <c r="I480" s="14"/>
      <c r="J480" s="14"/>
    </row>
    <row r="481" spans="1:10" ht="14.25" customHeight="1">
      <c r="A481" s="21"/>
      <c r="B481" s="14"/>
      <c r="C481" s="14"/>
      <c r="D481" s="14"/>
      <c r="E481" s="14"/>
      <c r="F481" s="14"/>
      <c r="G481" s="14"/>
      <c r="H481" s="14"/>
      <c r="I481" s="14"/>
      <c r="J481" s="14"/>
    </row>
    <row r="482" spans="1:10" ht="14.25" customHeight="1">
      <c r="A482" s="21"/>
      <c r="B482" s="14"/>
      <c r="C482" s="14"/>
      <c r="D482" s="14"/>
      <c r="E482" s="14"/>
      <c r="F482" s="14"/>
      <c r="G482" s="14"/>
      <c r="H482" s="14"/>
      <c r="I482" s="14"/>
      <c r="J482" s="14"/>
    </row>
    <row r="483" spans="1:10" ht="14.25" customHeight="1">
      <c r="A483" s="21"/>
      <c r="B483" s="14"/>
      <c r="C483" s="14"/>
      <c r="D483" s="14"/>
      <c r="E483" s="14"/>
      <c r="F483" s="14"/>
      <c r="G483" s="14"/>
      <c r="H483" s="14"/>
      <c r="I483" s="14"/>
      <c r="J483" s="14"/>
    </row>
    <row r="484" spans="1:10" ht="14.25" customHeight="1">
      <c r="A484" s="21"/>
      <c r="B484" s="14"/>
      <c r="C484" s="14"/>
      <c r="D484" s="14"/>
      <c r="E484" s="14"/>
      <c r="F484" s="14"/>
      <c r="G484" s="14"/>
      <c r="H484" s="14"/>
      <c r="I484" s="14"/>
      <c r="J484" s="14"/>
    </row>
    <row r="485" spans="1:10" ht="14.25" customHeight="1">
      <c r="A485" s="21"/>
      <c r="B485" s="14"/>
      <c r="C485" s="14"/>
      <c r="D485" s="14"/>
      <c r="E485" s="14"/>
      <c r="F485" s="14"/>
      <c r="G485" s="14"/>
      <c r="H485" s="14"/>
      <c r="I485" s="14"/>
      <c r="J485" s="14"/>
    </row>
    <row r="486" spans="1:10" ht="14.25" customHeight="1">
      <c r="A486" s="21"/>
      <c r="B486" s="14"/>
      <c r="C486" s="14"/>
      <c r="D486" s="14"/>
      <c r="E486" s="14"/>
      <c r="F486" s="14"/>
      <c r="G486" s="14"/>
      <c r="H486" s="14"/>
      <c r="I486" s="14"/>
      <c r="J486" s="14"/>
    </row>
    <row r="487" spans="1:10" ht="14.25" customHeight="1">
      <c r="A487" s="21"/>
      <c r="B487" s="14"/>
      <c r="C487" s="14"/>
      <c r="D487" s="14"/>
      <c r="E487" s="14"/>
      <c r="F487" s="14"/>
      <c r="G487" s="14"/>
      <c r="H487" s="14"/>
      <c r="I487" s="14"/>
      <c r="J487" s="14"/>
    </row>
    <row r="488" spans="1:10" ht="14.25" customHeight="1">
      <c r="A488" s="21"/>
      <c r="B488" s="14"/>
      <c r="C488" s="14"/>
      <c r="D488" s="14"/>
      <c r="E488" s="14"/>
      <c r="F488" s="14"/>
      <c r="G488" s="14"/>
      <c r="H488" s="14"/>
      <c r="I488" s="14"/>
      <c r="J488" s="14"/>
    </row>
    <row r="489" spans="1:10" ht="14.25" customHeight="1">
      <c r="A489" s="21"/>
      <c r="B489" s="14"/>
      <c r="C489" s="14"/>
      <c r="D489" s="14"/>
      <c r="E489" s="14"/>
      <c r="F489" s="14"/>
      <c r="G489" s="14"/>
      <c r="H489" s="14"/>
      <c r="I489" s="14"/>
      <c r="J489" s="14"/>
    </row>
    <row r="490" spans="1:10" ht="14.25" customHeight="1">
      <c r="A490" s="21"/>
      <c r="B490" s="14"/>
      <c r="C490" s="14"/>
      <c r="D490" s="14"/>
      <c r="E490" s="14"/>
      <c r="F490" s="14"/>
      <c r="G490" s="14"/>
      <c r="H490" s="14"/>
      <c r="I490" s="14"/>
      <c r="J490" s="14"/>
    </row>
    <row r="491" spans="1:10" ht="14.25" customHeight="1">
      <c r="A491" s="21"/>
      <c r="B491" s="14"/>
      <c r="C491" s="14"/>
      <c r="D491" s="14"/>
      <c r="E491" s="14"/>
      <c r="F491" s="14"/>
      <c r="G491" s="14"/>
      <c r="H491" s="14"/>
      <c r="I491" s="14"/>
      <c r="J491" s="14"/>
    </row>
    <row r="492" spans="1:10" ht="14.25" customHeight="1">
      <c r="A492" s="21"/>
      <c r="B492" s="14"/>
      <c r="C492" s="14"/>
      <c r="D492" s="14"/>
      <c r="E492" s="14"/>
      <c r="F492" s="14"/>
      <c r="G492" s="14"/>
      <c r="H492" s="14"/>
      <c r="I492" s="14"/>
      <c r="J492" s="14"/>
    </row>
    <row r="493" spans="1:10" ht="14.25" customHeight="1">
      <c r="A493" s="21"/>
      <c r="B493" s="14"/>
      <c r="C493" s="14"/>
      <c r="D493" s="14"/>
      <c r="E493" s="14"/>
      <c r="F493" s="14"/>
      <c r="G493" s="14"/>
      <c r="H493" s="14"/>
      <c r="I493" s="14"/>
      <c r="J493" s="14"/>
    </row>
    <row r="494" spans="1:10" ht="14.25" customHeight="1">
      <c r="A494" s="21"/>
      <c r="B494" s="14"/>
      <c r="C494" s="14"/>
      <c r="D494" s="14"/>
      <c r="E494" s="14"/>
      <c r="F494" s="14"/>
      <c r="G494" s="14"/>
      <c r="H494" s="14"/>
      <c r="I494" s="14"/>
      <c r="J494" s="14"/>
    </row>
    <row r="495" spans="1:10" ht="14.25" customHeight="1">
      <c r="A495" s="21"/>
      <c r="B495" s="14"/>
      <c r="C495" s="14"/>
      <c r="D495" s="14"/>
      <c r="E495" s="14"/>
      <c r="F495" s="14"/>
      <c r="G495" s="14"/>
      <c r="H495" s="14"/>
      <c r="I495" s="14"/>
      <c r="J495" s="14"/>
    </row>
    <row r="496" spans="1:10" ht="14.25" customHeight="1">
      <c r="A496" s="21"/>
      <c r="B496" s="14"/>
      <c r="C496" s="14"/>
      <c r="D496" s="14"/>
      <c r="E496" s="14"/>
      <c r="F496" s="14"/>
      <c r="G496" s="14"/>
      <c r="H496" s="14"/>
      <c r="I496" s="14"/>
      <c r="J496" s="14"/>
    </row>
    <row r="497" spans="1:10" ht="14.25" customHeight="1">
      <c r="A497" s="21"/>
      <c r="B497" s="14"/>
      <c r="C497" s="14"/>
      <c r="D497" s="14"/>
      <c r="E497" s="14"/>
      <c r="F497" s="14"/>
      <c r="G497" s="14"/>
      <c r="H497" s="14"/>
      <c r="I497" s="14"/>
      <c r="J497" s="14"/>
    </row>
    <row r="498" spans="1:10" ht="14.25" customHeight="1">
      <c r="A498" s="21"/>
      <c r="B498" s="14"/>
      <c r="C498" s="14"/>
      <c r="D498" s="14"/>
      <c r="E498" s="14"/>
      <c r="F498" s="14"/>
      <c r="G498" s="14"/>
      <c r="H498" s="14"/>
      <c r="I498" s="14"/>
      <c r="J498" s="14"/>
    </row>
    <row r="499" spans="1:10" ht="14.25" customHeight="1">
      <c r="A499" s="21"/>
      <c r="B499" s="14"/>
      <c r="C499" s="14"/>
      <c r="D499" s="14"/>
      <c r="E499" s="14"/>
      <c r="F499" s="14"/>
      <c r="G499" s="14"/>
      <c r="H499" s="14"/>
      <c r="I499" s="14"/>
      <c r="J499" s="14"/>
    </row>
    <row r="500" spans="1:10" ht="14.25" customHeight="1">
      <c r="A500" s="21"/>
      <c r="B500" s="14"/>
      <c r="C500" s="14"/>
      <c r="D500" s="14"/>
      <c r="E500" s="14"/>
      <c r="F500" s="14"/>
      <c r="G500" s="14"/>
      <c r="H500" s="14"/>
      <c r="I500" s="14"/>
      <c r="J500" s="14"/>
    </row>
    <row r="501" spans="1:10" ht="14.25" customHeight="1">
      <c r="A501" s="21"/>
      <c r="B501" s="14"/>
      <c r="C501" s="14"/>
      <c r="D501" s="14"/>
      <c r="E501" s="14"/>
      <c r="F501" s="14"/>
      <c r="G501" s="14"/>
      <c r="H501" s="14"/>
      <c r="I501" s="14"/>
      <c r="J501" s="14"/>
    </row>
    <row r="502" spans="1:10" ht="14.25" customHeight="1">
      <c r="A502" s="21"/>
      <c r="B502" s="14"/>
      <c r="C502" s="14"/>
      <c r="D502" s="14"/>
      <c r="E502" s="14"/>
      <c r="F502" s="14"/>
      <c r="G502" s="14"/>
      <c r="H502" s="14"/>
      <c r="I502" s="14"/>
      <c r="J502" s="14"/>
    </row>
    <row r="503" spans="1:10" ht="14.25" customHeight="1">
      <c r="A503" s="21"/>
      <c r="B503" s="14"/>
      <c r="C503" s="14"/>
      <c r="D503" s="14"/>
      <c r="E503" s="14"/>
      <c r="F503" s="14"/>
      <c r="G503" s="14"/>
      <c r="H503" s="14"/>
      <c r="I503" s="14"/>
      <c r="J503" s="14"/>
    </row>
    <row r="504" spans="1:10" ht="14.25" customHeight="1">
      <c r="A504" s="21"/>
      <c r="B504" s="14"/>
      <c r="C504" s="14"/>
      <c r="D504" s="14"/>
      <c r="E504" s="14"/>
      <c r="F504" s="14"/>
      <c r="G504" s="14"/>
      <c r="H504" s="14"/>
      <c r="I504" s="14"/>
      <c r="J504" s="14"/>
    </row>
    <row r="505" spans="1:10" ht="14.25" customHeight="1">
      <c r="A505" s="21"/>
      <c r="B505" s="14"/>
      <c r="C505" s="14"/>
      <c r="D505" s="14"/>
      <c r="E505" s="14"/>
      <c r="F505" s="14"/>
      <c r="G505" s="14"/>
      <c r="H505" s="14"/>
      <c r="I505" s="14"/>
      <c r="J505" s="14"/>
    </row>
    <row r="506" spans="1:10" ht="14.25" customHeight="1">
      <c r="A506" s="21"/>
      <c r="B506" s="14"/>
      <c r="C506" s="14"/>
      <c r="D506" s="14"/>
      <c r="E506" s="14"/>
      <c r="F506" s="14"/>
      <c r="G506" s="14"/>
      <c r="H506" s="14"/>
      <c r="I506" s="14"/>
      <c r="J506" s="14"/>
    </row>
    <row r="507" spans="1:10" ht="14.25" customHeight="1">
      <c r="A507" s="21"/>
      <c r="B507" s="14"/>
      <c r="C507" s="14"/>
      <c r="D507" s="14"/>
      <c r="E507" s="14"/>
      <c r="F507" s="14"/>
      <c r="G507" s="14"/>
      <c r="H507" s="14"/>
      <c r="I507" s="14"/>
      <c r="J507" s="14"/>
    </row>
    <row r="508" spans="1:10" ht="14.25" customHeight="1">
      <c r="A508" s="21"/>
      <c r="B508" s="14"/>
      <c r="C508" s="14"/>
      <c r="D508" s="14"/>
      <c r="E508" s="14"/>
      <c r="F508" s="14"/>
      <c r="G508" s="14"/>
      <c r="H508" s="14"/>
      <c r="I508" s="14"/>
      <c r="J508" s="14"/>
    </row>
    <row r="509" spans="1:10" ht="14.25" customHeight="1">
      <c r="A509" s="21"/>
      <c r="B509" s="14"/>
      <c r="C509" s="14"/>
      <c r="D509" s="14"/>
      <c r="E509" s="14"/>
      <c r="F509" s="14"/>
      <c r="G509" s="14"/>
      <c r="H509" s="14"/>
      <c r="I509" s="14"/>
      <c r="J509" s="14"/>
    </row>
    <row r="510" spans="1:10" ht="14.25" customHeight="1">
      <c r="A510" s="21"/>
      <c r="B510" s="14"/>
      <c r="C510" s="14"/>
      <c r="D510" s="14"/>
      <c r="E510" s="14"/>
      <c r="F510" s="14"/>
      <c r="G510" s="14"/>
      <c r="H510" s="14"/>
      <c r="I510" s="14"/>
      <c r="J510" s="14"/>
    </row>
    <row r="511" spans="1:10" ht="14.25" customHeight="1">
      <c r="A511" s="21"/>
      <c r="B511" s="14"/>
      <c r="C511" s="14"/>
      <c r="D511" s="14"/>
      <c r="E511" s="14"/>
      <c r="F511" s="14"/>
      <c r="G511" s="14"/>
      <c r="H511" s="14"/>
      <c r="I511" s="14"/>
      <c r="J511" s="14"/>
    </row>
    <row r="512" spans="1:10" ht="14.25" customHeight="1">
      <c r="A512" s="21"/>
      <c r="B512" s="14"/>
      <c r="C512" s="14"/>
      <c r="D512" s="14"/>
      <c r="E512" s="14"/>
      <c r="F512" s="14"/>
      <c r="G512" s="14"/>
      <c r="H512" s="14"/>
      <c r="I512" s="14"/>
      <c r="J512" s="14"/>
    </row>
    <row r="513" spans="1:10" ht="14.25" customHeight="1">
      <c r="A513" s="21"/>
      <c r="B513" s="14"/>
      <c r="C513" s="14"/>
      <c r="D513" s="14"/>
      <c r="E513" s="14"/>
      <c r="F513" s="14"/>
      <c r="G513" s="14"/>
      <c r="H513" s="14"/>
      <c r="I513" s="14"/>
      <c r="J513" s="14"/>
    </row>
    <row r="514" spans="1:10" ht="14.25" customHeight="1">
      <c r="A514" s="21"/>
      <c r="B514" s="14"/>
      <c r="C514" s="14"/>
      <c r="D514" s="14"/>
      <c r="E514" s="14"/>
      <c r="F514" s="14"/>
      <c r="G514" s="14"/>
      <c r="H514" s="14"/>
      <c r="I514" s="14"/>
      <c r="J514" s="14"/>
    </row>
    <row r="515" spans="1:10" ht="14.25" customHeight="1">
      <c r="A515" s="21"/>
      <c r="B515" s="14"/>
      <c r="C515" s="14"/>
      <c r="D515" s="14"/>
      <c r="E515" s="14"/>
      <c r="F515" s="14"/>
      <c r="G515" s="14"/>
      <c r="H515" s="14"/>
      <c r="I515" s="14"/>
      <c r="J515" s="14"/>
    </row>
    <row r="516" spans="1:10" ht="14.25" customHeight="1">
      <c r="A516" s="21"/>
      <c r="B516" s="14"/>
      <c r="C516" s="14"/>
      <c r="D516" s="14"/>
      <c r="E516" s="14"/>
      <c r="F516" s="14"/>
      <c r="G516" s="14"/>
      <c r="H516" s="14"/>
      <c r="I516" s="14"/>
      <c r="J516" s="14"/>
    </row>
    <row r="517" spans="1:10" ht="14.25" customHeight="1">
      <c r="A517" s="21"/>
      <c r="B517" s="14"/>
      <c r="C517" s="14"/>
      <c r="D517" s="14"/>
      <c r="E517" s="14"/>
      <c r="F517" s="14"/>
      <c r="G517" s="14"/>
      <c r="H517" s="14"/>
      <c r="I517" s="14"/>
      <c r="J517" s="14"/>
    </row>
    <row r="518" spans="1:10" ht="14.25" customHeight="1">
      <c r="A518" s="21"/>
      <c r="B518" s="14"/>
      <c r="C518" s="14"/>
      <c r="D518" s="14"/>
      <c r="E518" s="14"/>
      <c r="F518" s="14"/>
      <c r="G518" s="14"/>
      <c r="H518" s="14"/>
      <c r="I518" s="14"/>
      <c r="J518" s="14"/>
    </row>
    <row r="519" spans="1:10" ht="14.25" customHeight="1">
      <c r="A519" s="21"/>
      <c r="B519" s="14"/>
      <c r="C519" s="14"/>
      <c r="D519" s="14"/>
      <c r="E519" s="14"/>
      <c r="F519" s="14"/>
      <c r="G519" s="14"/>
      <c r="H519" s="14"/>
      <c r="I519" s="14"/>
      <c r="J519" s="14"/>
    </row>
    <row r="520" spans="1:10" ht="14.25" customHeight="1">
      <c r="A520" s="21"/>
      <c r="B520" s="14"/>
      <c r="C520" s="14"/>
      <c r="D520" s="14"/>
      <c r="E520" s="14"/>
      <c r="F520" s="14"/>
      <c r="G520" s="14"/>
      <c r="H520" s="14"/>
      <c r="I520" s="14"/>
      <c r="J520" s="14"/>
    </row>
    <row r="521" spans="1:10" ht="14.25" customHeight="1">
      <c r="A521" s="21"/>
      <c r="B521" s="14"/>
      <c r="C521" s="14"/>
      <c r="D521" s="14"/>
      <c r="E521" s="14"/>
      <c r="F521" s="14"/>
      <c r="G521" s="14"/>
      <c r="H521" s="14"/>
      <c r="I521" s="14"/>
      <c r="J521" s="14"/>
    </row>
    <row r="522" spans="1:10" ht="14.25" customHeight="1">
      <c r="A522" s="21"/>
      <c r="B522" s="14"/>
      <c r="C522" s="14"/>
      <c r="D522" s="14"/>
      <c r="E522" s="14"/>
      <c r="F522" s="14"/>
      <c r="G522" s="14"/>
      <c r="H522" s="14"/>
      <c r="I522" s="14"/>
      <c r="J522" s="14"/>
    </row>
    <row r="523" spans="1:10" ht="14.25" customHeight="1">
      <c r="A523" s="21"/>
      <c r="B523" s="14"/>
      <c r="C523" s="14"/>
      <c r="D523" s="14"/>
      <c r="E523" s="14"/>
      <c r="F523" s="14"/>
      <c r="G523" s="14"/>
      <c r="H523" s="14"/>
      <c r="I523" s="14"/>
      <c r="J523" s="14"/>
    </row>
    <row r="524" spans="1:10" ht="14.25" customHeight="1">
      <c r="A524" s="21"/>
      <c r="B524" s="14"/>
      <c r="C524" s="14"/>
      <c r="D524" s="14"/>
      <c r="E524" s="14"/>
      <c r="F524" s="14"/>
      <c r="G524" s="14"/>
      <c r="H524" s="14"/>
      <c r="I524" s="14"/>
      <c r="J524" s="14"/>
    </row>
    <row r="525" spans="1:10" ht="14.25" customHeight="1">
      <c r="A525" s="21"/>
      <c r="B525" s="14"/>
      <c r="C525" s="14"/>
      <c r="D525" s="14"/>
      <c r="E525" s="14"/>
      <c r="F525" s="14"/>
      <c r="G525" s="14"/>
      <c r="H525" s="14"/>
      <c r="I525" s="14"/>
      <c r="J525" s="14"/>
    </row>
    <row r="526" spans="1:10" ht="14.25" customHeight="1">
      <c r="A526" s="21"/>
      <c r="B526" s="14"/>
      <c r="C526" s="14"/>
      <c r="D526" s="14"/>
      <c r="E526" s="14"/>
      <c r="F526" s="14"/>
      <c r="G526" s="14"/>
      <c r="H526" s="14"/>
      <c r="I526" s="14"/>
      <c r="J526" s="14"/>
    </row>
    <row r="527" spans="1:10" ht="14.25" customHeight="1">
      <c r="A527" s="21"/>
      <c r="B527" s="14"/>
      <c r="C527" s="14"/>
      <c r="D527" s="14"/>
      <c r="E527" s="14"/>
      <c r="F527" s="14"/>
      <c r="G527" s="14"/>
      <c r="H527" s="14"/>
      <c r="I527" s="14"/>
      <c r="J527" s="14"/>
    </row>
    <row r="528" spans="1:10" ht="14.25" customHeight="1">
      <c r="A528" s="21"/>
      <c r="B528" s="14"/>
      <c r="C528" s="14"/>
      <c r="D528" s="14"/>
      <c r="E528" s="14"/>
      <c r="F528" s="14"/>
      <c r="G528" s="14"/>
      <c r="H528" s="14"/>
      <c r="I528" s="14"/>
      <c r="J528" s="14"/>
    </row>
    <row r="529" spans="1:10" ht="14.25" customHeight="1">
      <c r="A529" s="21"/>
      <c r="B529" s="14"/>
      <c r="C529" s="14"/>
      <c r="D529" s="14"/>
      <c r="E529" s="14"/>
      <c r="F529" s="14"/>
      <c r="G529" s="14"/>
      <c r="H529" s="14"/>
      <c r="I529" s="14"/>
      <c r="J529" s="14"/>
    </row>
    <row r="530" spans="1:10" ht="14.25" customHeight="1">
      <c r="A530" s="21"/>
      <c r="B530" s="14"/>
      <c r="C530" s="14"/>
      <c r="D530" s="14"/>
      <c r="E530" s="14"/>
      <c r="F530" s="14"/>
      <c r="G530" s="14"/>
      <c r="H530" s="14"/>
      <c r="I530" s="14"/>
      <c r="J530" s="14"/>
    </row>
    <row r="531" spans="1:10" ht="14.25" customHeight="1">
      <c r="A531" s="21"/>
      <c r="B531" s="14"/>
      <c r="C531" s="14"/>
      <c r="D531" s="14"/>
      <c r="E531" s="14"/>
      <c r="F531" s="14"/>
      <c r="G531" s="14"/>
      <c r="H531" s="14"/>
      <c r="I531" s="14"/>
      <c r="J531" s="14"/>
    </row>
    <row r="532" spans="1:10" ht="14.25" customHeight="1">
      <c r="A532" s="21"/>
      <c r="B532" s="14"/>
      <c r="C532" s="14"/>
      <c r="D532" s="14"/>
      <c r="E532" s="14"/>
      <c r="F532" s="14"/>
      <c r="G532" s="14"/>
      <c r="H532" s="14"/>
      <c r="I532" s="14"/>
      <c r="J532" s="14"/>
    </row>
    <row r="533" spans="1:10" ht="14.25" customHeight="1">
      <c r="A533" s="21"/>
      <c r="B533" s="14"/>
      <c r="C533" s="14"/>
      <c r="D533" s="14"/>
      <c r="E533" s="14"/>
      <c r="F533" s="14"/>
      <c r="G533" s="14"/>
      <c r="H533" s="14"/>
      <c r="I533" s="14"/>
      <c r="J533" s="14"/>
    </row>
    <row r="534" spans="1:10" ht="14.25" customHeight="1">
      <c r="A534" s="21"/>
      <c r="B534" s="14"/>
      <c r="C534" s="14"/>
      <c r="D534" s="14"/>
      <c r="E534" s="14"/>
      <c r="F534" s="14"/>
      <c r="G534" s="14"/>
      <c r="H534" s="14"/>
      <c r="I534" s="14"/>
      <c r="J534" s="14"/>
    </row>
    <row r="535" spans="1:10" ht="14.25" customHeight="1">
      <c r="A535" s="21"/>
      <c r="B535" s="14"/>
      <c r="C535" s="14"/>
      <c r="D535" s="14"/>
      <c r="E535" s="14"/>
      <c r="F535" s="14"/>
      <c r="G535" s="14"/>
      <c r="H535" s="14"/>
      <c r="I535" s="14"/>
      <c r="J535" s="14"/>
    </row>
    <row r="536" spans="1:10" ht="14.25" customHeight="1">
      <c r="A536" s="21"/>
      <c r="B536" s="14"/>
      <c r="C536" s="14"/>
      <c r="D536" s="14"/>
      <c r="E536" s="14"/>
      <c r="F536" s="14"/>
      <c r="G536" s="14"/>
      <c r="H536" s="14"/>
      <c r="I536" s="14"/>
      <c r="J536" s="14"/>
    </row>
    <row r="537" spans="1:10" ht="14.25" customHeight="1">
      <c r="A537" s="21"/>
      <c r="B537" s="14"/>
      <c r="C537" s="14"/>
      <c r="D537" s="14"/>
      <c r="E537" s="14"/>
      <c r="F537" s="14"/>
      <c r="G537" s="14"/>
      <c r="H537" s="14"/>
      <c r="I537" s="14"/>
      <c r="J537" s="14"/>
    </row>
    <row r="538" spans="1:10" ht="14.25" customHeight="1">
      <c r="A538" s="21"/>
      <c r="B538" s="14"/>
      <c r="C538" s="14"/>
      <c r="D538" s="14"/>
      <c r="E538" s="14"/>
      <c r="F538" s="14"/>
      <c r="G538" s="14"/>
      <c r="H538" s="14"/>
      <c r="I538" s="14"/>
      <c r="J538" s="14"/>
    </row>
    <row r="539" spans="1:10" ht="14.25" customHeight="1">
      <c r="A539" s="21"/>
      <c r="B539" s="14"/>
      <c r="C539" s="14"/>
      <c r="D539" s="14"/>
      <c r="E539" s="14"/>
      <c r="F539" s="14"/>
      <c r="G539" s="14"/>
      <c r="H539" s="14"/>
      <c r="I539" s="14"/>
      <c r="J539" s="14"/>
    </row>
    <row r="540" spans="1:10" ht="14.25" customHeight="1">
      <c r="A540" s="21"/>
      <c r="B540" s="14"/>
      <c r="C540" s="14"/>
      <c r="D540" s="14"/>
      <c r="E540" s="14"/>
      <c r="F540" s="14"/>
      <c r="G540" s="14"/>
      <c r="H540" s="14"/>
      <c r="I540" s="14"/>
      <c r="J540" s="14"/>
    </row>
    <row r="541" spans="1:10" ht="14.25" customHeight="1">
      <c r="A541" s="21"/>
      <c r="B541" s="14"/>
      <c r="C541" s="14"/>
      <c r="D541" s="14"/>
      <c r="E541" s="14"/>
      <c r="F541" s="14"/>
      <c r="G541" s="14"/>
      <c r="H541" s="14"/>
      <c r="I541" s="14"/>
      <c r="J541" s="14"/>
    </row>
    <row r="542" spans="1:10" ht="14.25" customHeight="1">
      <c r="A542" s="21"/>
      <c r="B542" s="14"/>
      <c r="C542" s="14"/>
      <c r="D542" s="14"/>
      <c r="E542" s="14"/>
      <c r="F542" s="14"/>
      <c r="G542" s="14"/>
      <c r="H542" s="14"/>
      <c r="I542" s="14"/>
      <c r="J542" s="14"/>
    </row>
    <row r="543" spans="1:10" ht="14.25" customHeight="1">
      <c r="A543" s="21"/>
      <c r="B543" s="14"/>
      <c r="C543" s="14"/>
      <c r="D543" s="14"/>
      <c r="E543" s="14"/>
      <c r="F543" s="14"/>
      <c r="G543" s="14"/>
      <c r="H543" s="14"/>
      <c r="I543" s="14"/>
      <c r="J543" s="14"/>
    </row>
    <row r="544" spans="1:10" ht="14.25" customHeight="1">
      <c r="A544" s="21"/>
      <c r="B544" s="14"/>
      <c r="C544" s="14"/>
      <c r="D544" s="14"/>
      <c r="E544" s="14"/>
      <c r="F544" s="14"/>
      <c r="G544" s="14"/>
      <c r="H544" s="14"/>
      <c r="I544" s="14"/>
      <c r="J544" s="14"/>
    </row>
    <row r="545" spans="1:10" ht="14.25" customHeight="1">
      <c r="A545" s="21"/>
      <c r="B545" s="14"/>
      <c r="C545" s="14"/>
      <c r="D545" s="14"/>
      <c r="E545" s="14"/>
      <c r="F545" s="14"/>
      <c r="G545" s="14"/>
      <c r="H545" s="14"/>
      <c r="I545" s="14"/>
      <c r="J545" s="14"/>
    </row>
    <row r="546" spans="1:10" ht="14.25" customHeight="1">
      <c r="A546" s="21"/>
      <c r="B546" s="14"/>
      <c r="C546" s="14"/>
      <c r="D546" s="14"/>
      <c r="E546" s="14"/>
      <c r="F546" s="14"/>
      <c r="G546" s="14"/>
      <c r="H546" s="14"/>
      <c r="I546" s="14"/>
      <c r="J546" s="14"/>
    </row>
    <row r="547" spans="1:10" ht="14.25" customHeight="1">
      <c r="A547" s="21"/>
      <c r="B547" s="14"/>
      <c r="C547" s="14"/>
      <c r="D547" s="14"/>
      <c r="E547" s="14"/>
      <c r="F547" s="14"/>
      <c r="G547" s="14"/>
      <c r="H547" s="14"/>
      <c r="I547" s="14"/>
      <c r="J547" s="14"/>
    </row>
    <row r="548" spans="1:10" ht="14.25" customHeight="1">
      <c r="A548" s="21"/>
      <c r="B548" s="14"/>
      <c r="C548" s="14"/>
      <c r="D548" s="14"/>
      <c r="E548" s="14"/>
      <c r="F548" s="14"/>
      <c r="G548" s="14"/>
      <c r="H548" s="14"/>
      <c r="I548" s="14"/>
      <c r="J548" s="14"/>
    </row>
    <row r="549" spans="1:10" ht="14.25" customHeight="1">
      <c r="A549" s="21"/>
      <c r="B549" s="14"/>
      <c r="C549" s="14"/>
      <c r="D549" s="14"/>
      <c r="E549" s="14"/>
      <c r="F549" s="14"/>
      <c r="G549" s="14"/>
      <c r="H549" s="14"/>
      <c r="I549" s="14"/>
      <c r="J549" s="14"/>
    </row>
    <row r="550" spans="1:10" ht="14.25" customHeight="1">
      <c r="A550" s="21"/>
      <c r="B550" s="14"/>
      <c r="C550" s="14"/>
      <c r="D550" s="14"/>
      <c r="E550" s="14"/>
      <c r="F550" s="14"/>
      <c r="G550" s="14"/>
      <c r="H550" s="14"/>
      <c r="I550" s="14"/>
      <c r="J550" s="14"/>
    </row>
    <row r="551" spans="1:10" ht="14.25" customHeight="1">
      <c r="A551" s="21"/>
      <c r="B551" s="14"/>
      <c r="C551" s="14"/>
      <c r="D551" s="14"/>
      <c r="E551" s="14"/>
      <c r="F551" s="14"/>
      <c r="G551" s="14"/>
      <c r="H551" s="14"/>
      <c r="I551" s="14"/>
      <c r="J551" s="14"/>
    </row>
    <row r="552" spans="1:10" ht="14.25" customHeight="1">
      <c r="A552" s="21"/>
      <c r="B552" s="14"/>
      <c r="C552" s="14"/>
      <c r="D552" s="14"/>
      <c r="E552" s="14"/>
      <c r="F552" s="14"/>
      <c r="G552" s="14"/>
      <c r="H552" s="14"/>
      <c r="I552" s="14"/>
      <c r="J552" s="14"/>
    </row>
    <row r="553" spans="1:10" ht="14.25" customHeight="1">
      <c r="A553" s="21"/>
      <c r="B553" s="14"/>
      <c r="C553" s="14"/>
      <c r="D553" s="14"/>
      <c r="E553" s="14"/>
      <c r="F553" s="14"/>
      <c r="G553" s="14"/>
      <c r="H553" s="14"/>
      <c r="I553" s="14"/>
      <c r="J553" s="14"/>
    </row>
    <row r="554" spans="1:10" ht="14.25" customHeight="1">
      <c r="A554" s="21"/>
      <c r="B554" s="14"/>
      <c r="C554" s="14"/>
      <c r="D554" s="14"/>
      <c r="E554" s="14"/>
      <c r="F554" s="14"/>
      <c r="G554" s="14"/>
      <c r="H554" s="14"/>
      <c r="I554" s="14"/>
      <c r="J554" s="14"/>
    </row>
    <row r="555" spans="1:10" ht="14.25" customHeight="1">
      <c r="A555" s="21"/>
      <c r="B555" s="14"/>
      <c r="C555" s="14"/>
      <c r="D555" s="14"/>
      <c r="E555" s="14"/>
      <c r="F555" s="14"/>
      <c r="G555" s="14"/>
      <c r="H555" s="14"/>
      <c r="I555" s="14"/>
      <c r="J555" s="14"/>
    </row>
    <row r="556" spans="1:10" ht="14.25" customHeight="1">
      <c r="A556" s="21"/>
      <c r="B556" s="14"/>
      <c r="C556" s="14"/>
      <c r="D556" s="14"/>
      <c r="E556" s="14"/>
      <c r="F556" s="14"/>
      <c r="G556" s="14"/>
      <c r="H556" s="14"/>
      <c r="I556" s="14"/>
      <c r="J556" s="14"/>
    </row>
    <row r="557" spans="1:10" ht="14.25" customHeight="1">
      <c r="A557" s="21"/>
      <c r="B557" s="14"/>
      <c r="C557" s="14"/>
      <c r="D557" s="14"/>
      <c r="E557" s="14"/>
      <c r="F557" s="14"/>
      <c r="G557" s="14"/>
      <c r="H557" s="14"/>
      <c r="I557" s="14"/>
      <c r="J557" s="14"/>
    </row>
    <row r="558" spans="1:10" ht="14.25" customHeight="1">
      <c r="A558" s="21"/>
      <c r="B558" s="14"/>
      <c r="C558" s="14"/>
      <c r="D558" s="14"/>
      <c r="E558" s="14"/>
      <c r="F558" s="14"/>
      <c r="G558" s="14"/>
      <c r="H558" s="14"/>
      <c r="I558" s="14"/>
      <c r="J558" s="14"/>
    </row>
    <row r="559" spans="1:10" ht="14.25" customHeight="1">
      <c r="A559" s="21"/>
      <c r="B559" s="14"/>
      <c r="C559" s="14"/>
      <c r="D559" s="14"/>
      <c r="E559" s="14"/>
      <c r="F559" s="14"/>
      <c r="G559" s="14"/>
      <c r="H559" s="14"/>
      <c r="I559" s="14"/>
      <c r="J559" s="14"/>
    </row>
    <row r="560" spans="1:10" ht="14.25" customHeight="1">
      <c r="A560" s="21"/>
      <c r="B560" s="14"/>
      <c r="C560" s="14"/>
      <c r="D560" s="14"/>
      <c r="E560" s="14"/>
      <c r="F560" s="14"/>
      <c r="G560" s="14"/>
      <c r="H560" s="14"/>
      <c r="I560" s="14"/>
      <c r="J560" s="14"/>
    </row>
    <row r="561" spans="1:10" ht="14.25" customHeight="1">
      <c r="A561" s="21"/>
      <c r="B561" s="14"/>
      <c r="C561" s="14"/>
      <c r="D561" s="14"/>
      <c r="E561" s="14"/>
      <c r="F561" s="14"/>
      <c r="G561" s="14"/>
      <c r="H561" s="14"/>
      <c r="I561" s="14"/>
      <c r="J561" s="14"/>
    </row>
    <row r="562" spans="1:10" ht="14.25" customHeight="1">
      <c r="A562" s="21"/>
      <c r="B562" s="14"/>
      <c r="C562" s="14"/>
      <c r="D562" s="14"/>
      <c r="E562" s="14"/>
      <c r="F562" s="14"/>
      <c r="G562" s="14"/>
      <c r="H562" s="14"/>
      <c r="I562" s="14"/>
      <c r="J562" s="14"/>
    </row>
    <row r="563" spans="1:10" ht="14.25" customHeight="1">
      <c r="A563" s="21"/>
      <c r="B563" s="14"/>
      <c r="C563" s="14"/>
      <c r="D563" s="14"/>
      <c r="E563" s="14"/>
      <c r="F563" s="14"/>
      <c r="G563" s="14"/>
      <c r="H563" s="14"/>
      <c r="I563" s="14"/>
      <c r="J563" s="14"/>
    </row>
    <row r="564" spans="1:10" ht="14.25" customHeight="1">
      <c r="A564" s="21"/>
      <c r="B564" s="14"/>
      <c r="C564" s="14"/>
      <c r="D564" s="14"/>
      <c r="E564" s="14"/>
      <c r="F564" s="14"/>
      <c r="G564" s="14"/>
      <c r="H564" s="14"/>
      <c r="I564" s="14"/>
      <c r="J564" s="14"/>
    </row>
    <row r="565" spans="1:10" ht="14.25" customHeight="1">
      <c r="A565" s="21"/>
      <c r="B565" s="14"/>
      <c r="C565" s="14"/>
      <c r="D565" s="14"/>
      <c r="E565" s="14"/>
      <c r="F565" s="14"/>
      <c r="G565" s="14"/>
      <c r="H565" s="14"/>
      <c r="I565" s="14"/>
      <c r="J565" s="14"/>
    </row>
    <row r="566" spans="1:10" ht="14.25" customHeight="1">
      <c r="A566" s="21"/>
      <c r="B566" s="14"/>
      <c r="C566" s="14"/>
      <c r="D566" s="14"/>
      <c r="E566" s="14"/>
      <c r="F566" s="14"/>
      <c r="G566" s="14"/>
      <c r="H566" s="14"/>
      <c r="I566" s="14"/>
      <c r="J566" s="14"/>
    </row>
    <row r="567" spans="1:10" ht="14.25" customHeight="1">
      <c r="A567" s="21"/>
      <c r="B567" s="14"/>
      <c r="C567" s="14"/>
      <c r="D567" s="14"/>
      <c r="E567" s="14"/>
      <c r="F567" s="14"/>
      <c r="G567" s="14"/>
      <c r="H567" s="14"/>
      <c r="I567" s="14"/>
      <c r="J567" s="14"/>
    </row>
    <row r="568" spans="1:10" ht="14.25" customHeight="1">
      <c r="A568" s="21"/>
      <c r="B568" s="14"/>
      <c r="C568" s="14"/>
      <c r="D568" s="14"/>
      <c r="E568" s="14"/>
      <c r="F568" s="14"/>
      <c r="G568" s="14"/>
      <c r="H568" s="14"/>
      <c r="I568" s="14"/>
      <c r="J568" s="14"/>
    </row>
    <row r="569" spans="1:10" ht="14.25" customHeight="1">
      <c r="A569" s="21"/>
      <c r="B569" s="14"/>
      <c r="C569" s="14"/>
      <c r="D569" s="14"/>
      <c r="E569" s="14"/>
      <c r="F569" s="14"/>
      <c r="G569" s="14"/>
      <c r="H569" s="14"/>
      <c r="I569" s="14"/>
      <c r="J569" s="14"/>
    </row>
    <row r="570" spans="1:10" ht="14.25" customHeight="1">
      <c r="A570" s="21"/>
      <c r="B570" s="14"/>
      <c r="C570" s="14"/>
      <c r="D570" s="14"/>
      <c r="E570" s="14"/>
      <c r="F570" s="14"/>
      <c r="G570" s="14"/>
      <c r="H570" s="14"/>
      <c r="I570" s="14"/>
      <c r="J570" s="14"/>
    </row>
    <row r="571" spans="1:10" ht="14.25" customHeight="1">
      <c r="A571" s="21"/>
      <c r="B571" s="14"/>
      <c r="C571" s="14"/>
      <c r="D571" s="14"/>
      <c r="E571" s="14"/>
      <c r="F571" s="14"/>
      <c r="G571" s="14"/>
      <c r="H571" s="14"/>
      <c r="I571" s="14"/>
      <c r="J571" s="14"/>
    </row>
    <row r="572" spans="1:10" ht="14.25" customHeight="1">
      <c r="A572" s="21"/>
      <c r="B572" s="14"/>
      <c r="C572" s="14"/>
      <c r="D572" s="14"/>
      <c r="E572" s="14"/>
      <c r="F572" s="14"/>
      <c r="G572" s="14"/>
      <c r="H572" s="14"/>
      <c r="I572" s="14"/>
      <c r="J572" s="14"/>
    </row>
    <row r="573" spans="1:10" ht="14.25" customHeight="1">
      <c r="A573" s="21"/>
      <c r="B573" s="14"/>
      <c r="C573" s="14"/>
      <c r="D573" s="14"/>
      <c r="E573" s="14"/>
      <c r="F573" s="14"/>
      <c r="G573" s="14"/>
      <c r="H573" s="14"/>
      <c r="I573" s="14"/>
      <c r="J573" s="14"/>
    </row>
    <row r="574" spans="1:10" ht="14.25" customHeight="1">
      <c r="A574" s="21"/>
      <c r="B574" s="14"/>
      <c r="C574" s="14"/>
      <c r="D574" s="14"/>
      <c r="E574" s="14"/>
      <c r="F574" s="14"/>
      <c r="G574" s="14"/>
      <c r="H574" s="14"/>
      <c r="I574" s="14"/>
      <c r="J574" s="14"/>
    </row>
    <row r="575" spans="1:10" ht="14.25" customHeight="1">
      <c r="A575" s="21"/>
      <c r="B575" s="14"/>
      <c r="C575" s="14"/>
      <c r="D575" s="14"/>
      <c r="E575" s="14"/>
      <c r="F575" s="14"/>
      <c r="G575" s="14"/>
      <c r="H575" s="14"/>
      <c r="I575" s="14"/>
      <c r="J575" s="14"/>
    </row>
    <row r="576" spans="1:10" ht="14.25" customHeight="1">
      <c r="A576" s="21"/>
      <c r="B576" s="14"/>
      <c r="C576" s="14"/>
      <c r="D576" s="14"/>
      <c r="E576" s="14"/>
      <c r="F576" s="14"/>
      <c r="G576" s="14"/>
      <c r="H576" s="14"/>
      <c r="I576" s="14"/>
      <c r="J576" s="14"/>
    </row>
    <row r="577" spans="1:10" ht="14.25" customHeight="1">
      <c r="A577" s="21"/>
      <c r="B577" s="14"/>
      <c r="C577" s="14"/>
      <c r="D577" s="14"/>
      <c r="E577" s="14"/>
      <c r="F577" s="14"/>
      <c r="G577" s="14"/>
      <c r="H577" s="14"/>
      <c r="I577" s="14"/>
      <c r="J577" s="14"/>
    </row>
    <row r="578" spans="1:10" ht="14.25" customHeight="1">
      <c r="A578" s="21"/>
      <c r="B578" s="14"/>
      <c r="C578" s="14"/>
      <c r="D578" s="14"/>
      <c r="E578" s="14"/>
      <c r="F578" s="14"/>
      <c r="G578" s="14"/>
      <c r="H578" s="14"/>
      <c r="I578" s="14"/>
      <c r="J578" s="14"/>
    </row>
    <row r="579" spans="1:10" ht="14.25" customHeight="1">
      <c r="A579" s="21"/>
      <c r="B579" s="14"/>
      <c r="C579" s="14"/>
      <c r="D579" s="14"/>
      <c r="E579" s="14"/>
      <c r="F579" s="14"/>
      <c r="G579" s="14"/>
      <c r="H579" s="14"/>
      <c r="I579" s="14"/>
      <c r="J579" s="14"/>
    </row>
    <row r="580" spans="1:10" ht="14.25" customHeight="1">
      <c r="A580" s="21"/>
      <c r="B580" s="14"/>
      <c r="C580" s="14"/>
      <c r="D580" s="14"/>
      <c r="E580" s="14"/>
      <c r="F580" s="14"/>
      <c r="G580" s="14"/>
      <c r="H580" s="14"/>
      <c r="I580" s="14"/>
      <c r="J580" s="14"/>
    </row>
    <row r="581" spans="1:10" ht="14.25" customHeight="1">
      <c r="A581" s="21"/>
      <c r="B581" s="14"/>
      <c r="C581" s="14"/>
      <c r="D581" s="14"/>
      <c r="E581" s="14"/>
      <c r="F581" s="14"/>
      <c r="G581" s="14"/>
      <c r="H581" s="14"/>
      <c r="I581" s="14"/>
      <c r="J581" s="14"/>
    </row>
    <row r="582" spans="1:10" ht="14.25" customHeight="1">
      <c r="A582" s="21"/>
      <c r="B582" s="14"/>
      <c r="C582" s="14"/>
      <c r="D582" s="14"/>
      <c r="E582" s="14"/>
      <c r="F582" s="14"/>
      <c r="G582" s="14"/>
      <c r="H582" s="14"/>
      <c r="I582" s="14"/>
      <c r="J582" s="14"/>
    </row>
    <row r="583" spans="1:10" ht="14.25" customHeight="1">
      <c r="A583" s="21"/>
      <c r="B583" s="14"/>
      <c r="C583" s="14"/>
      <c r="D583" s="14"/>
      <c r="E583" s="14"/>
      <c r="F583" s="14"/>
      <c r="G583" s="14"/>
      <c r="H583" s="14"/>
      <c r="I583" s="14"/>
      <c r="J583" s="14"/>
    </row>
    <row r="584" spans="1:10" ht="14.25" customHeight="1">
      <c r="A584" s="21"/>
      <c r="B584" s="14"/>
      <c r="C584" s="14"/>
      <c r="D584" s="14"/>
      <c r="E584" s="14"/>
      <c r="F584" s="14"/>
      <c r="G584" s="14"/>
      <c r="H584" s="14"/>
      <c r="I584" s="14"/>
      <c r="J584" s="14"/>
    </row>
    <row r="585" spans="1:10" ht="14.25" customHeight="1">
      <c r="A585" s="21"/>
      <c r="B585" s="14"/>
      <c r="C585" s="14"/>
      <c r="D585" s="14"/>
      <c r="E585" s="14"/>
      <c r="F585" s="14"/>
      <c r="G585" s="14"/>
      <c r="H585" s="14"/>
      <c r="I585" s="14"/>
      <c r="J585" s="14"/>
    </row>
    <row r="586" spans="1:10" ht="14.25" customHeight="1">
      <c r="A586" s="21"/>
      <c r="B586" s="14"/>
      <c r="C586" s="14"/>
      <c r="D586" s="14"/>
      <c r="E586" s="14"/>
      <c r="F586" s="14"/>
      <c r="G586" s="14"/>
      <c r="H586" s="14"/>
      <c r="I586" s="14"/>
      <c r="J586" s="14"/>
    </row>
    <row r="587" spans="1:10" ht="14.25" customHeight="1">
      <c r="A587" s="21"/>
      <c r="B587" s="14"/>
      <c r="C587" s="14"/>
      <c r="D587" s="14"/>
      <c r="E587" s="14"/>
      <c r="F587" s="14"/>
      <c r="G587" s="14"/>
      <c r="H587" s="14"/>
      <c r="I587" s="14"/>
      <c r="J587" s="14"/>
    </row>
    <row r="588" spans="1:10" ht="14.25" customHeight="1">
      <c r="A588" s="21"/>
      <c r="B588" s="14"/>
      <c r="C588" s="14"/>
      <c r="D588" s="14"/>
      <c r="E588" s="14"/>
      <c r="F588" s="14"/>
      <c r="G588" s="14"/>
      <c r="H588" s="14"/>
      <c r="I588" s="14"/>
      <c r="J588" s="14"/>
    </row>
    <row r="589" spans="1:10" ht="14.25" customHeight="1">
      <c r="A589" s="21"/>
      <c r="B589" s="14"/>
      <c r="C589" s="14"/>
      <c r="D589" s="14"/>
      <c r="E589" s="14"/>
      <c r="F589" s="14"/>
      <c r="G589" s="14"/>
      <c r="H589" s="14"/>
      <c r="I589" s="14"/>
      <c r="J589" s="14"/>
    </row>
    <row r="590" spans="1:10" ht="14.25" customHeight="1">
      <c r="A590" s="21"/>
      <c r="B590" s="14"/>
      <c r="C590" s="14"/>
      <c r="D590" s="14"/>
      <c r="E590" s="14"/>
      <c r="F590" s="14"/>
      <c r="G590" s="14"/>
      <c r="H590" s="14"/>
      <c r="I590" s="14"/>
      <c r="J590" s="14"/>
    </row>
    <row r="591" spans="1:10" ht="14.25" customHeight="1">
      <c r="A591" s="21"/>
      <c r="B591" s="14"/>
      <c r="C591" s="14"/>
      <c r="D591" s="14"/>
      <c r="E591" s="14"/>
      <c r="F591" s="14"/>
      <c r="G591" s="14"/>
      <c r="H591" s="14"/>
      <c r="I591" s="14"/>
      <c r="J591" s="14"/>
    </row>
    <row r="592" spans="1:10" ht="14.25" customHeight="1">
      <c r="A592" s="21"/>
      <c r="B592" s="14"/>
      <c r="C592" s="14"/>
      <c r="D592" s="14"/>
      <c r="E592" s="14"/>
      <c r="F592" s="14"/>
      <c r="G592" s="14"/>
      <c r="H592" s="14"/>
      <c r="I592" s="14"/>
      <c r="J592" s="14"/>
    </row>
    <row r="593" spans="1:10" ht="14.25" customHeight="1">
      <c r="A593" s="21"/>
      <c r="B593" s="14"/>
      <c r="C593" s="14"/>
      <c r="D593" s="14"/>
      <c r="E593" s="14"/>
      <c r="F593" s="14"/>
      <c r="G593" s="14"/>
      <c r="H593" s="14"/>
      <c r="I593" s="14"/>
      <c r="J593" s="14"/>
    </row>
    <row r="594" spans="1:10" ht="14.25" customHeight="1">
      <c r="A594" s="21"/>
      <c r="B594" s="14"/>
      <c r="C594" s="14"/>
      <c r="D594" s="14"/>
      <c r="E594" s="14"/>
      <c r="F594" s="14"/>
      <c r="G594" s="14"/>
      <c r="H594" s="14"/>
      <c r="I594" s="14"/>
      <c r="J594" s="14"/>
    </row>
    <row r="595" spans="1:10" ht="14.25" customHeight="1">
      <c r="A595" s="21"/>
      <c r="B595" s="14"/>
      <c r="C595" s="14"/>
      <c r="D595" s="14"/>
      <c r="E595" s="14"/>
      <c r="F595" s="14"/>
      <c r="G595" s="14"/>
      <c r="H595" s="14"/>
      <c r="I595" s="14"/>
      <c r="J595" s="14"/>
    </row>
    <row r="596" spans="1:10" ht="14.25" customHeight="1">
      <c r="A596" s="21"/>
      <c r="B596" s="14"/>
      <c r="C596" s="14"/>
      <c r="D596" s="14"/>
      <c r="E596" s="14"/>
      <c r="F596" s="14"/>
      <c r="G596" s="14"/>
      <c r="H596" s="14"/>
      <c r="I596" s="14"/>
      <c r="J596" s="14"/>
    </row>
    <row r="597" spans="1:10" ht="14.25" customHeight="1">
      <c r="A597" s="21"/>
      <c r="B597" s="14"/>
      <c r="C597" s="14"/>
      <c r="D597" s="14"/>
      <c r="E597" s="14"/>
      <c r="F597" s="14"/>
      <c r="G597" s="14"/>
      <c r="H597" s="14"/>
      <c r="I597" s="14"/>
      <c r="J597" s="14"/>
    </row>
    <row r="598" spans="1:10" ht="14.25" customHeight="1">
      <c r="A598" s="21"/>
      <c r="B598" s="14"/>
      <c r="C598" s="14"/>
      <c r="D598" s="14"/>
      <c r="E598" s="14"/>
      <c r="F598" s="14"/>
      <c r="G598" s="14"/>
      <c r="H598" s="14"/>
      <c r="I598" s="14"/>
      <c r="J598" s="14"/>
    </row>
    <row r="599" spans="1:10" ht="14.25" customHeight="1">
      <c r="A599" s="21"/>
      <c r="B599" s="14"/>
      <c r="C599" s="14"/>
      <c r="D599" s="14"/>
      <c r="E599" s="14"/>
      <c r="F599" s="14"/>
      <c r="G599" s="14"/>
      <c r="H599" s="14"/>
      <c r="I599" s="14"/>
      <c r="J599" s="14"/>
    </row>
    <row r="600" spans="1:10" ht="14.25" customHeight="1">
      <c r="A600" s="21"/>
      <c r="B600" s="14"/>
      <c r="C600" s="14"/>
      <c r="D600" s="14"/>
      <c r="E600" s="14"/>
      <c r="F600" s="14"/>
      <c r="G600" s="14"/>
      <c r="H600" s="14"/>
      <c r="I600" s="14"/>
      <c r="J600" s="14"/>
    </row>
    <row r="601" spans="1:10" ht="14.25" customHeight="1">
      <c r="A601" s="21"/>
      <c r="B601" s="14"/>
      <c r="C601" s="14"/>
      <c r="D601" s="14"/>
      <c r="E601" s="14"/>
      <c r="F601" s="14"/>
      <c r="G601" s="14"/>
      <c r="H601" s="14"/>
      <c r="I601" s="14"/>
      <c r="J601" s="14"/>
    </row>
    <row r="602" spans="1:10" ht="14.25" customHeight="1">
      <c r="A602" s="21"/>
      <c r="B602" s="14"/>
      <c r="C602" s="14"/>
      <c r="D602" s="14"/>
      <c r="E602" s="14"/>
      <c r="F602" s="14"/>
      <c r="G602" s="14"/>
      <c r="H602" s="14"/>
      <c r="I602" s="14"/>
      <c r="J602" s="14"/>
    </row>
    <row r="603" spans="1:10" ht="14.25" customHeight="1">
      <c r="A603" s="21"/>
      <c r="B603" s="14"/>
      <c r="C603" s="14"/>
      <c r="D603" s="14"/>
      <c r="E603" s="14"/>
      <c r="F603" s="14"/>
      <c r="G603" s="14"/>
      <c r="H603" s="14"/>
      <c r="I603" s="14"/>
      <c r="J603" s="14"/>
    </row>
    <row r="604" spans="1:10" ht="14.25" customHeight="1">
      <c r="A604" s="21"/>
      <c r="B604" s="14"/>
      <c r="C604" s="14"/>
      <c r="D604" s="14"/>
      <c r="E604" s="14"/>
      <c r="F604" s="14"/>
      <c r="G604" s="14"/>
      <c r="H604" s="14"/>
      <c r="I604" s="14"/>
      <c r="J604" s="14"/>
    </row>
    <row r="605" spans="1:10" ht="14.25" customHeight="1">
      <c r="A605" s="21"/>
      <c r="B605" s="14"/>
      <c r="C605" s="14"/>
      <c r="D605" s="14"/>
      <c r="E605" s="14"/>
      <c r="F605" s="14"/>
      <c r="G605" s="14"/>
      <c r="H605" s="14"/>
      <c r="I605" s="14"/>
      <c r="J605" s="14"/>
    </row>
    <row r="606" spans="1:10" ht="14.25" customHeight="1">
      <c r="A606" s="21"/>
      <c r="B606" s="14"/>
      <c r="C606" s="14"/>
      <c r="D606" s="14"/>
      <c r="E606" s="14"/>
      <c r="F606" s="14"/>
      <c r="G606" s="14"/>
      <c r="H606" s="14"/>
      <c r="I606" s="14"/>
      <c r="J606" s="14"/>
    </row>
    <row r="607" spans="1:10" ht="14.25" customHeight="1">
      <c r="A607" s="21"/>
      <c r="B607" s="14"/>
      <c r="C607" s="14"/>
      <c r="D607" s="14"/>
      <c r="E607" s="14"/>
      <c r="F607" s="14"/>
      <c r="G607" s="14"/>
      <c r="H607" s="14"/>
      <c r="I607" s="14"/>
      <c r="J607" s="14"/>
    </row>
    <row r="608" spans="1:10" ht="14.25" customHeight="1">
      <c r="A608" s="21"/>
      <c r="B608" s="14"/>
      <c r="C608" s="14"/>
      <c r="D608" s="14"/>
      <c r="E608" s="14"/>
      <c r="F608" s="14"/>
      <c r="G608" s="14"/>
      <c r="H608" s="14"/>
      <c r="I608" s="14"/>
      <c r="J608" s="14"/>
    </row>
    <row r="609" spans="1:10" ht="14.25" customHeight="1">
      <c r="A609" s="21"/>
      <c r="B609" s="14"/>
      <c r="C609" s="14"/>
      <c r="D609" s="14"/>
      <c r="E609" s="14"/>
      <c r="F609" s="14"/>
      <c r="G609" s="14"/>
      <c r="H609" s="14"/>
      <c r="I609" s="14"/>
      <c r="J609" s="14"/>
    </row>
    <row r="610" spans="1:10" ht="14.25" customHeight="1">
      <c r="A610" s="21"/>
      <c r="B610" s="14"/>
      <c r="C610" s="14"/>
      <c r="D610" s="14"/>
      <c r="E610" s="14"/>
      <c r="F610" s="14"/>
      <c r="G610" s="14"/>
      <c r="H610" s="14"/>
      <c r="I610" s="14"/>
      <c r="J610" s="14"/>
    </row>
    <row r="611" spans="1:10" ht="14.25" customHeight="1">
      <c r="A611" s="21"/>
      <c r="B611" s="14"/>
      <c r="C611" s="14"/>
      <c r="D611" s="14"/>
      <c r="E611" s="14"/>
      <c r="F611" s="14"/>
      <c r="G611" s="14"/>
      <c r="H611" s="14"/>
      <c r="I611" s="14"/>
      <c r="J611" s="14"/>
    </row>
    <row r="612" spans="1:10" ht="14.25" customHeight="1">
      <c r="A612" s="21"/>
      <c r="B612" s="14"/>
      <c r="C612" s="14"/>
      <c r="D612" s="14"/>
      <c r="E612" s="14"/>
      <c r="F612" s="14"/>
      <c r="G612" s="14"/>
      <c r="H612" s="14"/>
      <c r="I612" s="14"/>
      <c r="J612" s="14"/>
    </row>
    <row r="613" spans="1:10" ht="14.25" customHeight="1">
      <c r="A613" s="21"/>
      <c r="B613" s="14"/>
      <c r="C613" s="14"/>
      <c r="D613" s="14"/>
      <c r="E613" s="14"/>
      <c r="F613" s="14"/>
      <c r="G613" s="14"/>
      <c r="H613" s="14"/>
      <c r="I613" s="14"/>
      <c r="J613" s="14"/>
    </row>
    <row r="614" spans="1:10" ht="14.25" customHeight="1">
      <c r="A614" s="21"/>
      <c r="B614" s="14"/>
      <c r="C614" s="14"/>
      <c r="D614" s="14"/>
      <c r="E614" s="14"/>
      <c r="F614" s="14"/>
      <c r="G614" s="14"/>
      <c r="H614" s="14"/>
      <c r="I614" s="14"/>
      <c r="J614" s="14"/>
    </row>
    <row r="615" spans="1:10" ht="14.25" customHeight="1">
      <c r="A615" s="21"/>
      <c r="B615" s="14"/>
      <c r="C615" s="14"/>
      <c r="D615" s="14"/>
      <c r="E615" s="14"/>
      <c r="F615" s="14"/>
      <c r="G615" s="14"/>
      <c r="H615" s="14"/>
      <c r="I615" s="14"/>
      <c r="J615" s="14"/>
    </row>
    <row r="616" spans="1:10" ht="14.25" customHeight="1">
      <c r="A616" s="21"/>
      <c r="B616" s="14"/>
      <c r="C616" s="14"/>
      <c r="D616" s="14"/>
      <c r="E616" s="14"/>
      <c r="F616" s="14"/>
      <c r="G616" s="14"/>
      <c r="H616" s="14"/>
      <c r="I616" s="14"/>
      <c r="J616" s="14"/>
    </row>
    <row r="617" spans="1:10" ht="14.25" customHeight="1">
      <c r="A617" s="21"/>
      <c r="B617" s="14"/>
      <c r="C617" s="14"/>
      <c r="D617" s="14"/>
      <c r="E617" s="14"/>
      <c r="F617" s="14"/>
      <c r="G617" s="14"/>
      <c r="H617" s="14"/>
      <c r="I617" s="14"/>
      <c r="J617" s="14"/>
    </row>
    <row r="618" spans="1:10" ht="14.25" customHeight="1">
      <c r="A618" s="21"/>
      <c r="B618" s="14"/>
      <c r="C618" s="14"/>
      <c r="D618" s="14"/>
      <c r="E618" s="14"/>
      <c r="F618" s="14"/>
      <c r="G618" s="14"/>
      <c r="H618" s="14"/>
      <c r="I618" s="14"/>
      <c r="J618" s="14"/>
    </row>
    <row r="619" spans="1:10" ht="14.25" customHeight="1">
      <c r="A619" s="21"/>
      <c r="B619" s="14"/>
      <c r="C619" s="14"/>
      <c r="D619" s="14"/>
      <c r="E619" s="14"/>
      <c r="F619" s="14"/>
      <c r="G619" s="14"/>
      <c r="H619" s="14"/>
      <c r="I619" s="14"/>
      <c r="J619" s="14"/>
    </row>
    <row r="620" spans="1:10" ht="14.25" customHeight="1">
      <c r="A620" s="21"/>
      <c r="B620" s="14"/>
      <c r="C620" s="14"/>
      <c r="D620" s="14"/>
      <c r="E620" s="14"/>
      <c r="F620" s="14"/>
      <c r="G620" s="14"/>
      <c r="H620" s="14"/>
      <c r="I620" s="14"/>
      <c r="J620" s="14"/>
    </row>
    <row r="621" spans="1:10" ht="14.25" customHeight="1">
      <c r="A621" s="21"/>
      <c r="B621" s="14"/>
      <c r="C621" s="14"/>
      <c r="D621" s="14"/>
      <c r="E621" s="14"/>
      <c r="F621" s="14"/>
      <c r="G621" s="14"/>
      <c r="H621" s="14"/>
      <c r="I621" s="14"/>
      <c r="J621" s="14"/>
    </row>
    <row r="622" spans="1:10" ht="14.25" customHeight="1">
      <c r="A622" s="21"/>
      <c r="B622" s="14"/>
      <c r="C622" s="14"/>
      <c r="D622" s="14"/>
      <c r="E622" s="14"/>
      <c r="F622" s="14"/>
      <c r="G622" s="14"/>
      <c r="H622" s="14"/>
      <c r="I622" s="14"/>
      <c r="J622" s="14"/>
    </row>
    <row r="623" spans="1:10" ht="14.25" customHeight="1">
      <c r="A623" s="21"/>
      <c r="B623" s="14"/>
      <c r="C623" s="14"/>
      <c r="D623" s="14"/>
      <c r="E623" s="14"/>
      <c r="F623" s="14"/>
      <c r="G623" s="14"/>
      <c r="H623" s="14"/>
      <c r="I623" s="14"/>
      <c r="J623" s="14"/>
    </row>
    <row r="624" spans="1:10" ht="14.25" customHeight="1">
      <c r="A624" s="21"/>
      <c r="B624" s="14"/>
      <c r="C624" s="14"/>
      <c r="D624" s="14"/>
      <c r="E624" s="14"/>
      <c r="F624" s="14"/>
      <c r="G624" s="14"/>
      <c r="H624" s="14"/>
      <c r="I624" s="14"/>
      <c r="J624" s="14"/>
    </row>
    <row r="625" spans="1:10" ht="14.25" customHeight="1">
      <c r="A625" s="21"/>
      <c r="B625" s="14"/>
      <c r="C625" s="14"/>
      <c r="D625" s="14"/>
      <c r="E625" s="14"/>
      <c r="F625" s="14"/>
      <c r="G625" s="14"/>
      <c r="H625" s="14"/>
      <c r="I625" s="14"/>
      <c r="J625" s="14"/>
    </row>
    <row r="626" spans="1:10" ht="14.25" customHeight="1">
      <c r="A626" s="21"/>
      <c r="B626" s="14"/>
      <c r="C626" s="14"/>
      <c r="D626" s="14"/>
      <c r="E626" s="14"/>
      <c r="F626" s="14"/>
      <c r="G626" s="14"/>
      <c r="H626" s="14"/>
      <c r="I626" s="14"/>
      <c r="J626" s="14"/>
    </row>
    <row r="627" spans="1:10" ht="14.25" customHeight="1">
      <c r="A627" s="21"/>
      <c r="B627" s="14"/>
      <c r="C627" s="14"/>
      <c r="D627" s="14"/>
      <c r="E627" s="14"/>
      <c r="F627" s="14"/>
      <c r="G627" s="14"/>
      <c r="H627" s="14"/>
      <c r="I627" s="14"/>
      <c r="J627" s="14"/>
    </row>
    <row r="628" spans="1:10" ht="14.25" customHeight="1">
      <c r="A628" s="21"/>
      <c r="B628" s="14"/>
      <c r="C628" s="14"/>
      <c r="D628" s="14"/>
      <c r="E628" s="14"/>
      <c r="F628" s="14"/>
      <c r="G628" s="14"/>
      <c r="H628" s="14"/>
      <c r="I628" s="14"/>
      <c r="J628" s="14"/>
    </row>
    <row r="629" spans="1:10" ht="14.25" customHeight="1">
      <c r="A629" s="21"/>
      <c r="B629" s="14"/>
      <c r="C629" s="14"/>
      <c r="D629" s="14"/>
      <c r="E629" s="14"/>
      <c r="F629" s="14"/>
      <c r="G629" s="14"/>
      <c r="H629" s="14"/>
      <c r="I629" s="14"/>
      <c r="J629" s="14"/>
    </row>
    <row r="630" spans="1:10" ht="14.25" customHeight="1">
      <c r="A630" s="21"/>
      <c r="B630" s="14"/>
      <c r="C630" s="14"/>
      <c r="D630" s="14"/>
      <c r="E630" s="14"/>
      <c r="F630" s="14"/>
      <c r="G630" s="14"/>
      <c r="H630" s="14"/>
      <c r="I630" s="14"/>
      <c r="J630" s="14"/>
    </row>
    <row r="631" spans="1:10" ht="14.25" customHeight="1">
      <c r="A631" s="21"/>
      <c r="B631" s="14"/>
      <c r="C631" s="14"/>
      <c r="D631" s="14"/>
      <c r="E631" s="14"/>
      <c r="F631" s="14"/>
      <c r="G631" s="14"/>
      <c r="H631" s="14"/>
      <c r="I631" s="14"/>
      <c r="J631" s="14"/>
    </row>
    <row r="632" spans="1:10" ht="14.25" customHeight="1">
      <c r="A632" s="21"/>
      <c r="B632" s="14"/>
      <c r="C632" s="14"/>
      <c r="D632" s="14"/>
      <c r="E632" s="14"/>
      <c r="F632" s="14"/>
      <c r="G632" s="14"/>
      <c r="H632" s="14"/>
      <c r="I632" s="14"/>
      <c r="J632" s="14"/>
    </row>
    <row r="633" spans="1:10" ht="14.25" customHeight="1">
      <c r="A633" s="21"/>
      <c r="B633" s="14"/>
      <c r="C633" s="14"/>
      <c r="D633" s="14"/>
      <c r="E633" s="14"/>
      <c r="F633" s="14"/>
      <c r="G633" s="14"/>
      <c r="H633" s="14"/>
      <c r="I633" s="14"/>
      <c r="J633" s="14"/>
    </row>
    <row r="634" spans="1:10" ht="14.25" customHeight="1">
      <c r="A634" s="21"/>
      <c r="B634" s="14"/>
      <c r="C634" s="14"/>
      <c r="D634" s="14"/>
      <c r="E634" s="14"/>
      <c r="F634" s="14"/>
      <c r="G634" s="14"/>
      <c r="H634" s="14"/>
      <c r="I634" s="14"/>
      <c r="J634" s="14"/>
    </row>
    <row r="635" spans="1:10" ht="14.25" customHeight="1">
      <c r="A635" s="21"/>
      <c r="B635" s="14"/>
      <c r="C635" s="14"/>
      <c r="D635" s="14"/>
      <c r="E635" s="14"/>
      <c r="F635" s="14"/>
      <c r="G635" s="14"/>
      <c r="H635" s="14"/>
      <c r="I635" s="14"/>
      <c r="J635" s="14"/>
    </row>
    <row r="636" spans="1:10" ht="14.25" customHeight="1">
      <c r="A636" s="21"/>
      <c r="B636" s="14"/>
      <c r="C636" s="14"/>
      <c r="D636" s="14"/>
      <c r="E636" s="14"/>
      <c r="F636" s="14"/>
      <c r="G636" s="14"/>
      <c r="H636" s="14"/>
      <c r="I636" s="14"/>
      <c r="J636" s="14"/>
    </row>
    <row r="637" spans="1:10" ht="14.25" customHeight="1">
      <c r="A637" s="21"/>
      <c r="B637" s="14"/>
      <c r="C637" s="14"/>
      <c r="D637" s="14"/>
      <c r="E637" s="14"/>
      <c r="F637" s="14"/>
      <c r="G637" s="14"/>
      <c r="H637" s="14"/>
      <c r="I637" s="14"/>
      <c r="J637" s="14"/>
    </row>
    <row r="638" spans="1:10" ht="14.25" customHeight="1">
      <c r="A638" s="21"/>
      <c r="B638" s="14"/>
      <c r="C638" s="14"/>
      <c r="D638" s="14"/>
      <c r="E638" s="14"/>
      <c r="F638" s="14"/>
      <c r="G638" s="14"/>
      <c r="H638" s="14"/>
      <c r="I638" s="14"/>
      <c r="J638" s="14"/>
    </row>
    <row r="639" spans="1:10" ht="14.25" customHeight="1">
      <c r="A639" s="21"/>
      <c r="B639" s="14"/>
      <c r="C639" s="14"/>
      <c r="D639" s="14"/>
      <c r="E639" s="14"/>
      <c r="F639" s="14"/>
      <c r="G639" s="14"/>
      <c r="H639" s="14"/>
      <c r="I639" s="14"/>
      <c r="J639" s="14"/>
    </row>
    <row r="640" spans="1:10" ht="14.25" customHeight="1">
      <c r="A640" s="21"/>
      <c r="B640" s="14"/>
      <c r="C640" s="14"/>
      <c r="D640" s="14"/>
      <c r="E640" s="14"/>
      <c r="F640" s="14"/>
      <c r="G640" s="14"/>
      <c r="H640" s="14"/>
      <c r="I640" s="14"/>
      <c r="J640" s="14"/>
    </row>
    <row r="641" spans="1:10" ht="14.25" customHeight="1">
      <c r="A641" s="21"/>
      <c r="B641" s="14"/>
      <c r="C641" s="14"/>
      <c r="D641" s="14"/>
      <c r="E641" s="14"/>
      <c r="F641" s="14"/>
      <c r="G641" s="14"/>
      <c r="H641" s="14"/>
      <c r="I641" s="14"/>
      <c r="J641" s="14"/>
    </row>
    <row r="642" spans="1:10" ht="14.25" customHeight="1">
      <c r="A642" s="21"/>
      <c r="B642" s="14"/>
      <c r="C642" s="14"/>
      <c r="D642" s="14"/>
      <c r="E642" s="14"/>
      <c r="F642" s="14"/>
      <c r="G642" s="14"/>
      <c r="H642" s="14"/>
      <c r="I642" s="14"/>
      <c r="J642" s="14"/>
    </row>
    <row r="643" spans="1:10" ht="14.25" customHeight="1">
      <c r="A643" s="21"/>
      <c r="B643" s="14"/>
      <c r="C643" s="14"/>
      <c r="D643" s="14"/>
      <c r="E643" s="14"/>
      <c r="F643" s="14"/>
      <c r="G643" s="14"/>
      <c r="H643" s="14"/>
      <c r="I643" s="14"/>
      <c r="J643" s="14"/>
    </row>
    <row r="644" spans="1:10" ht="14.25" customHeight="1">
      <c r="A644" s="21"/>
      <c r="B644" s="14"/>
      <c r="C644" s="14"/>
      <c r="D644" s="14"/>
      <c r="E644" s="14"/>
      <c r="F644" s="14"/>
      <c r="G644" s="14"/>
      <c r="H644" s="14"/>
      <c r="I644" s="14"/>
      <c r="J644" s="14"/>
    </row>
    <row r="645" spans="1:10" ht="14.25" customHeight="1">
      <c r="A645" s="21"/>
      <c r="B645" s="14"/>
      <c r="C645" s="14"/>
      <c r="D645" s="14"/>
      <c r="E645" s="14"/>
      <c r="F645" s="14"/>
      <c r="G645" s="14"/>
      <c r="H645" s="14"/>
      <c r="I645" s="14"/>
      <c r="J645" s="14"/>
    </row>
    <row r="646" spans="1:10" ht="14.25" customHeight="1">
      <c r="A646" s="21"/>
      <c r="B646" s="14"/>
      <c r="C646" s="14"/>
      <c r="D646" s="14"/>
      <c r="E646" s="14"/>
      <c r="F646" s="14"/>
      <c r="G646" s="14"/>
      <c r="H646" s="14"/>
      <c r="I646" s="14"/>
      <c r="J646" s="14"/>
    </row>
    <row r="647" spans="1:10" ht="14.25" customHeight="1">
      <c r="A647" s="21"/>
      <c r="B647" s="14"/>
      <c r="C647" s="14"/>
      <c r="D647" s="14"/>
      <c r="E647" s="14"/>
      <c r="F647" s="14"/>
      <c r="G647" s="14"/>
      <c r="H647" s="14"/>
      <c r="I647" s="14"/>
      <c r="J647" s="14"/>
    </row>
    <row r="648" spans="1:10" ht="14.25" customHeight="1">
      <c r="A648" s="21"/>
      <c r="B648" s="14"/>
      <c r="C648" s="14"/>
      <c r="D648" s="14"/>
      <c r="E648" s="14"/>
      <c r="F648" s="14"/>
      <c r="G648" s="14"/>
      <c r="H648" s="14"/>
      <c r="I648" s="14"/>
      <c r="J648" s="14"/>
    </row>
    <row r="649" spans="1:10" ht="14.25" customHeight="1">
      <c r="A649" s="21"/>
      <c r="B649" s="14"/>
      <c r="C649" s="14"/>
      <c r="D649" s="14"/>
      <c r="E649" s="14"/>
      <c r="F649" s="14"/>
      <c r="G649" s="14"/>
      <c r="H649" s="14"/>
      <c r="I649" s="14"/>
      <c r="J649" s="14"/>
    </row>
    <row r="650" spans="1:10" ht="14.25" customHeight="1">
      <c r="A650" s="21"/>
      <c r="B650" s="14"/>
      <c r="C650" s="14"/>
      <c r="D650" s="14"/>
      <c r="E650" s="14"/>
      <c r="F650" s="14"/>
      <c r="G650" s="14"/>
      <c r="H650" s="14"/>
      <c r="I650" s="14"/>
      <c r="J650" s="14"/>
    </row>
    <row r="651" spans="1:10" ht="14.25" customHeight="1">
      <c r="A651" s="21"/>
      <c r="B651" s="14"/>
      <c r="C651" s="14"/>
      <c r="D651" s="14"/>
      <c r="E651" s="14"/>
      <c r="F651" s="14"/>
      <c r="G651" s="14"/>
      <c r="H651" s="14"/>
      <c r="I651" s="14"/>
      <c r="J651" s="14"/>
    </row>
    <row r="652" spans="1:10" ht="14.25" customHeight="1">
      <c r="A652" s="21"/>
      <c r="B652" s="14"/>
      <c r="C652" s="14"/>
      <c r="D652" s="14"/>
      <c r="E652" s="14"/>
      <c r="F652" s="14"/>
      <c r="G652" s="14"/>
      <c r="H652" s="14"/>
      <c r="I652" s="14"/>
      <c r="J652" s="14"/>
    </row>
    <row r="653" spans="1:10" ht="14.25" customHeight="1">
      <c r="A653" s="21"/>
      <c r="B653" s="14"/>
      <c r="C653" s="14"/>
      <c r="D653" s="14"/>
      <c r="E653" s="14"/>
      <c r="F653" s="14"/>
      <c r="G653" s="14"/>
      <c r="H653" s="14"/>
      <c r="I653" s="14"/>
      <c r="J653" s="14"/>
    </row>
    <row r="654" spans="1:10" ht="14.25" customHeight="1">
      <c r="A654" s="21"/>
      <c r="B654" s="14"/>
      <c r="C654" s="14"/>
      <c r="D654" s="14"/>
      <c r="E654" s="14"/>
      <c r="F654" s="14"/>
      <c r="G654" s="14"/>
      <c r="H654" s="14"/>
      <c r="I654" s="14"/>
      <c r="J654" s="14"/>
    </row>
    <row r="655" spans="1:10" ht="14.25" customHeight="1">
      <c r="A655" s="21"/>
      <c r="B655" s="14"/>
      <c r="C655" s="14"/>
      <c r="D655" s="14"/>
      <c r="E655" s="14"/>
      <c r="F655" s="14"/>
      <c r="G655" s="14"/>
      <c r="H655" s="14"/>
      <c r="I655" s="14"/>
      <c r="J655" s="14"/>
    </row>
    <row r="656" spans="1:10" ht="14.25" customHeight="1">
      <c r="A656" s="21"/>
      <c r="B656" s="14"/>
      <c r="C656" s="14"/>
      <c r="D656" s="14"/>
      <c r="E656" s="14"/>
      <c r="F656" s="14"/>
      <c r="G656" s="14"/>
      <c r="H656" s="14"/>
      <c r="I656" s="14"/>
      <c r="J656" s="14"/>
    </row>
    <row r="657" spans="1:10" ht="14.25" customHeight="1">
      <c r="A657" s="21"/>
      <c r="B657" s="14"/>
      <c r="C657" s="14"/>
      <c r="D657" s="14"/>
      <c r="E657" s="14"/>
      <c r="F657" s="14"/>
      <c r="G657" s="14"/>
      <c r="H657" s="14"/>
      <c r="I657" s="14"/>
      <c r="J657" s="14"/>
    </row>
    <row r="658" spans="1:10" ht="14.25" customHeight="1">
      <c r="A658" s="21"/>
      <c r="B658" s="14"/>
      <c r="C658" s="14"/>
      <c r="D658" s="14"/>
      <c r="E658" s="14"/>
      <c r="F658" s="14"/>
      <c r="G658" s="14"/>
      <c r="H658" s="14"/>
      <c r="I658" s="14"/>
      <c r="J658" s="14"/>
    </row>
    <row r="659" spans="1:10" ht="14.25" customHeight="1">
      <c r="A659" s="21"/>
      <c r="B659" s="14"/>
      <c r="C659" s="14"/>
      <c r="D659" s="14"/>
      <c r="E659" s="14"/>
      <c r="F659" s="14"/>
      <c r="G659" s="14"/>
      <c r="H659" s="14"/>
      <c r="I659" s="14"/>
      <c r="J659" s="14"/>
    </row>
    <row r="660" spans="1:10" ht="14.25" customHeight="1">
      <c r="A660" s="21"/>
      <c r="B660" s="14"/>
      <c r="C660" s="14"/>
      <c r="D660" s="14"/>
      <c r="E660" s="14"/>
      <c r="F660" s="14"/>
      <c r="G660" s="14"/>
      <c r="H660" s="14"/>
      <c r="I660" s="14"/>
      <c r="J660" s="14"/>
    </row>
    <row r="661" spans="1:10" ht="14.25" customHeight="1">
      <c r="A661" s="21"/>
      <c r="B661" s="14"/>
      <c r="C661" s="14"/>
      <c r="D661" s="14"/>
      <c r="E661" s="14"/>
      <c r="F661" s="14"/>
      <c r="G661" s="14"/>
      <c r="H661" s="14"/>
      <c r="I661" s="14"/>
      <c r="J661" s="14"/>
    </row>
    <row r="662" spans="1:10" ht="14.25" customHeight="1">
      <c r="A662" s="21"/>
      <c r="B662" s="14"/>
      <c r="C662" s="14"/>
      <c r="D662" s="14"/>
      <c r="E662" s="14"/>
      <c r="F662" s="14"/>
      <c r="G662" s="14"/>
      <c r="H662" s="14"/>
      <c r="I662" s="14"/>
      <c r="J662" s="14"/>
    </row>
    <row r="663" spans="1:10" ht="14.25" customHeight="1">
      <c r="A663" s="21"/>
      <c r="B663" s="14"/>
      <c r="C663" s="14"/>
      <c r="D663" s="14"/>
      <c r="E663" s="14"/>
      <c r="F663" s="14"/>
      <c r="G663" s="14"/>
      <c r="H663" s="14"/>
      <c r="I663" s="14"/>
      <c r="J663" s="14"/>
    </row>
    <row r="664" spans="1:10" ht="14.25" customHeight="1">
      <c r="A664" s="21"/>
      <c r="B664" s="14"/>
      <c r="C664" s="14"/>
      <c r="D664" s="14"/>
      <c r="E664" s="14"/>
      <c r="F664" s="14"/>
      <c r="G664" s="14"/>
      <c r="H664" s="14"/>
      <c r="I664" s="14"/>
      <c r="J664" s="14"/>
    </row>
    <row r="665" spans="1:10" ht="14.25" customHeight="1">
      <c r="A665" s="21"/>
      <c r="B665" s="14"/>
      <c r="C665" s="14"/>
      <c r="D665" s="14"/>
      <c r="E665" s="14"/>
      <c r="F665" s="14"/>
      <c r="G665" s="14"/>
      <c r="H665" s="14"/>
      <c r="I665" s="14"/>
      <c r="J665" s="14"/>
    </row>
    <row r="666" spans="1:10" ht="14.25" customHeight="1">
      <c r="A666" s="21"/>
      <c r="B666" s="14"/>
      <c r="C666" s="14"/>
      <c r="D666" s="14"/>
      <c r="E666" s="14"/>
      <c r="F666" s="14"/>
      <c r="G666" s="14"/>
      <c r="H666" s="14"/>
      <c r="I666" s="14"/>
      <c r="J666" s="14"/>
    </row>
    <row r="667" spans="1:10" ht="14.25" customHeight="1">
      <c r="A667" s="21"/>
      <c r="B667" s="14"/>
      <c r="C667" s="14"/>
      <c r="D667" s="14"/>
      <c r="E667" s="14"/>
      <c r="F667" s="14"/>
      <c r="G667" s="14"/>
      <c r="H667" s="14"/>
      <c r="I667" s="14"/>
      <c r="J667" s="14"/>
    </row>
    <row r="668" spans="1:10" ht="14.25" customHeight="1">
      <c r="A668" s="21"/>
      <c r="B668" s="14"/>
      <c r="C668" s="14"/>
      <c r="D668" s="14"/>
      <c r="E668" s="14"/>
      <c r="F668" s="14"/>
      <c r="G668" s="14"/>
      <c r="H668" s="14"/>
      <c r="I668" s="14"/>
      <c r="J668" s="14"/>
    </row>
    <row r="669" spans="1:10" ht="14.25" customHeight="1">
      <c r="A669" s="21"/>
      <c r="B669" s="14"/>
      <c r="C669" s="14"/>
      <c r="D669" s="14"/>
      <c r="E669" s="14"/>
      <c r="F669" s="14"/>
      <c r="G669" s="14"/>
      <c r="H669" s="14"/>
      <c r="I669" s="14"/>
      <c r="J669" s="14"/>
    </row>
    <row r="670" spans="1:10" ht="14.25" customHeight="1">
      <c r="A670" s="21"/>
      <c r="B670" s="14"/>
      <c r="C670" s="14"/>
      <c r="D670" s="14"/>
      <c r="E670" s="14"/>
      <c r="F670" s="14"/>
      <c r="G670" s="14"/>
      <c r="H670" s="14"/>
      <c r="I670" s="14"/>
      <c r="J670" s="14"/>
    </row>
    <row r="671" spans="1:10" ht="14.25" customHeight="1">
      <c r="A671" s="21"/>
      <c r="B671" s="14"/>
      <c r="C671" s="14"/>
      <c r="D671" s="14"/>
      <c r="E671" s="14"/>
      <c r="F671" s="14"/>
      <c r="G671" s="14"/>
      <c r="H671" s="14"/>
      <c r="I671" s="14"/>
      <c r="J671" s="14"/>
    </row>
    <row r="672" spans="1:10" ht="14.25" customHeight="1">
      <c r="A672" s="21"/>
      <c r="B672" s="14"/>
      <c r="C672" s="14"/>
      <c r="D672" s="14"/>
      <c r="E672" s="14"/>
      <c r="F672" s="14"/>
      <c r="G672" s="14"/>
      <c r="H672" s="14"/>
      <c r="I672" s="14"/>
      <c r="J672" s="14"/>
    </row>
    <row r="673" spans="1:10" ht="14.25" customHeight="1">
      <c r="A673" s="21"/>
      <c r="B673" s="14"/>
      <c r="C673" s="14"/>
      <c r="D673" s="14"/>
      <c r="E673" s="14"/>
      <c r="F673" s="14"/>
      <c r="G673" s="14"/>
      <c r="H673" s="14"/>
      <c r="I673" s="14"/>
      <c r="J673" s="14"/>
    </row>
    <row r="674" spans="1:10" ht="14.25" customHeight="1">
      <c r="A674" s="21"/>
      <c r="B674" s="14"/>
      <c r="C674" s="14"/>
      <c r="D674" s="14"/>
      <c r="E674" s="14"/>
      <c r="F674" s="14"/>
      <c r="G674" s="14"/>
      <c r="H674" s="14"/>
      <c r="I674" s="14"/>
      <c r="J674" s="14"/>
    </row>
    <row r="675" spans="1:10" ht="14.25" customHeight="1">
      <c r="A675" s="21"/>
      <c r="B675" s="14"/>
      <c r="C675" s="14"/>
      <c r="D675" s="14"/>
      <c r="E675" s="14"/>
      <c r="F675" s="14"/>
      <c r="G675" s="14"/>
      <c r="H675" s="14"/>
      <c r="I675" s="14"/>
      <c r="J675" s="14"/>
    </row>
    <row r="676" spans="1:10" ht="14.25" customHeight="1">
      <c r="A676" s="21"/>
      <c r="B676" s="14"/>
      <c r="C676" s="14"/>
      <c r="D676" s="14"/>
      <c r="E676" s="14"/>
      <c r="F676" s="14"/>
      <c r="G676" s="14"/>
      <c r="H676" s="14"/>
      <c r="I676" s="14"/>
      <c r="J676" s="14"/>
    </row>
    <row r="677" spans="1:10" ht="14.25" customHeight="1">
      <c r="A677" s="21"/>
      <c r="B677" s="14"/>
      <c r="C677" s="14"/>
      <c r="D677" s="14"/>
      <c r="E677" s="14"/>
      <c r="F677" s="14"/>
      <c r="G677" s="14"/>
      <c r="H677" s="14"/>
      <c r="I677" s="14"/>
      <c r="J677" s="14"/>
    </row>
    <row r="678" spans="1:10" ht="14.25" customHeight="1">
      <c r="A678" s="21"/>
      <c r="B678" s="14"/>
      <c r="C678" s="14"/>
      <c r="D678" s="14"/>
      <c r="E678" s="14"/>
      <c r="F678" s="14"/>
      <c r="G678" s="14"/>
      <c r="H678" s="14"/>
      <c r="I678" s="14"/>
      <c r="J678" s="14"/>
    </row>
    <row r="679" spans="1:10" ht="14.25" customHeight="1">
      <c r="A679" s="21"/>
      <c r="B679" s="14"/>
      <c r="C679" s="14"/>
      <c r="D679" s="14"/>
      <c r="E679" s="14"/>
      <c r="F679" s="14"/>
      <c r="G679" s="14"/>
      <c r="H679" s="14"/>
      <c r="I679" s="14"/>
      <c r="J679" s="14"/>
    </row>
    <row r="680" spans="1:10" ht="14.25" customHeight="1">
      <c r="A680" s="21"/>
      <c r="B680" s="14"/>
      <c r="C680" s="14"/>
      <c r="D680" s="14"/>
      <c r="E680" s="14"/>
      <c r="F680" s="14"/>
      <c r="G680" s="14"/>
      <c r="H680" s="14"/>
      <c r="I680" s="14"/>
      <c r="J680" s="14"/>
    </row>
    <row r="681" spans="1:10" ht="14.25" customHeight="1">
      <c r="A681" s="21"/>
      <c r="B681" s="14"/>
      <c r="C681" s="14"/>
      <c r="D681" s="14"/>
      <c r="E681" s="14"/>
      <c r="F681" s="14"/>
      <c r="G681" s="14"/>
      <c r="H681" s="14"/>
      <c r="I681" s="14"/>
      <c r="J681" s="14"/>
    </row>
    <row r="682" spans="1:10" ht="14.25" customHeight="1">
      <c r="A682" s="21"/>
      <c r="B682" s="14"/>
      <c r="C682" s="14"/>
      <c r="D682" s="14"/>
      <c r="E682" s="14"/>
      <c r="F682" s="14"/>
      <c r="G682" s="14"/>
      <c r="H682" s="14"/>
      <c r="I682" s="14"/>
      <c r="J682" s="14"/>
    </row>
    <row r="683" spans="1:10" ht="14.25" customHeight="1">
      <c r="A683" s="21"/>
      <c r="B683" s="14"/>
      <c r="C683" s="14"/>
      <c r="D683" s="14"/>
      <c r="E683" s="14"/>
      <c r="F683" s="14"/>
      <c r="G683" s="14"/>
      <c r="H683" s="14"/>
      <c r="I683" s="14"/>
      <c r="J683" s="14"/>
    </row>
    <row r="684" spans="1:10" ht="14.25" customHeight="1">
      <c r="A684" s="21"/>
      <c r="B684" s="14"/>
      <c r="C684" s="14"/>
      <c r="D684" s="14"/>
      <c r="E684" s="14"/>
      <c r="F684" s="14"/>
      <c r="G684" s="14"/>
      <c r="H684" s="14"/>
      <c r="I684" s="14"/>
      <c r="J684" s="14"/>
    </row>
    <row r="685" spans="1:10" ht="14.25" customHeight="1">
      <c r="A685" s="21"/>
      <c r="B685" s="14"/>
      <c r="C685" s="14"/>
      <c r="D685" s="14"/>
      <c r="E685" s="14"/>
      <c r="F685" s="14"/>
      <c r="G685" s="14"/>
      <c r="H685" s="14"/>
      <c r="I685" s="14"/>
      <c r="J685" s="14"/>
    </row>
    <row r="686" spans="1:10" ht="14.25" customHeight="1">
      <c r="A686" s="21"/>
      <c r="B686" s="14"/>
      <c r="C686" s="14"/>
      <c r="D686" s="14"/>
      <c r="E686" s="14"/>
      <c r="F686" s="14"/>
      <c r="G686" s="14"/>
      <c r="H686" s="14"/>
      <c r="I686" s="14"/>
      <c r="J686" s="14"/>
    </row>
    <row r="687" spans="1:10" ht="14.25" customHeight="1">
      <c r="A687" s="21"/>
      <c r="B687" s="14"/>
      <c r="C687" s="14"/>
      <c r="D687" s="14"/>
      <c r="E687" s="14"/>
      <c r="F687" s="14"/>
      <c r="G687" s="14"/>
      <c r="H687" s="14"/>
      <c r="I687" s="14"/>
      <c r="J687" s="14"/>
    </row>
    <row r="688" spans="1:10" ht="14.25" customHeight="1">
      <c r="A688" s="21"/>
      <c r="B688" s="14"/>
      <c r="C688" s="14"/>
      <c r="D688" s="14"/>
      <c r="E688" s="14"/>
      <c r="F688" s="14"/>
      <c r="G688" s="14"/>
      <c r="H688" s="14"/>
      <c r="I688" s="14"/>
      <c r="J688" s="14"/>
    </row>
    <row r="689" spans="1:10" ht="14.25" customHeight="1">
      <c r="A689" s="21"/>
      <c r="B689" s="14"/>
      <c r="C689" s="14"/>
      <c r="D689" s="14"/>
      <c r="E689" s="14"/>
      <c r="F689" s="14"/>
      <c r="G689" s="14"/>
      <c r="H689" s="14"/>
      <c r="I689" s="14"/>
      <c r="J689" s="14"/>
    </row>
    <row r="690" spans="1:10" ht="14.25" customHeight="1">
      <c r="A690" s="21"/>
      <c r="B690" s="14"/>
      <c r="C690" s="14"/>
      <c r="D690" s="14"/>
      <c r="E690" s="14"/>
      <c r="F690" s="14"/>
      <c r="G690" s="14"/>
      <c r="H690" s="14"/>
      <c r="I690" s="14"/>
      <c r="J690" s="14"/>
    </row>
    <row r="691" spans="1:10" ht="14.25" customHeight="1">
      <c r="A691" s="21"/>
      <c r="B691" s="14"/>
      <c r="C691" s="14"/>
      <c r="D691" s="14"/>
      <c r="E691" s="14"/>
      <c r="F691" s="14"/>
      <c r="G691" s="14"/>
      <c r="H691" s="14"/>
      <c r="I691" s="14"/>
      <c r="J691" s="14"/>
    </row>
    <row r="692" spans="1:10" ht="14.25" customHeight="1">
      <c r="A692" s="21"/>
      <c r="B692" s="14"/>
      <c r="C692" s="14"/>
      <c r="D692" s="14"/>
      <c r="E692" s="14"/>
      <c r="F692" s="14"/>
      <c r="G692" s="14"/>
      <c r="H692" s="14"/>
      <c r="I692" s="14"/>
      <c r="J692" s="14"/>
    </row>
    <row r="693" spans="1:10" ht="14.25" customHeight="1">
      <c r="A693" s="21"/>
      <c r="B693" s="14"/>
      <c r="C693" s="14"/>
      <c r="D693" s="14"/>
      <c r="E693" s="14"/>
      <c r="F693" s="14"/>
      <c r="G693" s="14"/>
      <c r="H693" s="14"/>
      <c r="I693" s="14"/>
      <c r="J693" s="14"/>
    </row>
    <row r="694" spans="1:10" ht="14.25" customHeight="1">
      <c r="A694" s="21"/>
      <c r="B694" s="14"/>
      <c r="C694" s="14"/>
      <c r="D694" s="14"/>
      <c r="E694" s="14"/>
      <c r="F694" s="14"/>
      <c r="G694" s="14"/>
      <c r="H694" s="14"/>
      <c r="I694" s="14"/>
      <c r="J694" s="14"/>
    </row>
    <row r="695" spans="1:10" ht="14.25" customHeight="1">
      <c r="A695" s="21"/>
      <c r="B695" s="14"/>
      <c r="C695" s="14"/>
      <c r="D695" s="14"/>
      <c r="E695" s="14"/>
      <c r="F695" s="14"/>
      <c r="G695" s="14"/>
      <c r="H695" s="14"/>
      <c r="I695" s="14"/>
      <c r="J695" s="14"/>
    </row>
    <row r="696" spans="1:10" ht="14.25" customHeight="1">
      <c r="A696" s="21"/>
      <c r="B696" s="14"/>
      <c r="C696" s="14"/>
      <c r="D696" s="14"/>
      <c r="E696" s="14"/>
      <c r="F696" s="14"/>
      <c r="G696" s="14"/>
      <c r="H696" s="14"/>
      <c r="I696" s="14"/>
      <c r="J696" s="14"/>
    </row>
    <row r="697" spans="1:10" ht="14.25" customHeight="1">
      <c r="A697" s="21"/>
      <c r="B697" s="14"/>
      <c r="C697" s="14"/>
      <c r="D697" s="14"/>
      <c r="E697" s="14"/>
      <c r="F697" s="14"/>
      <c r="G697" s="14"/>
      <c r="H697" s="14"/>
      <c r="I697" s="14"/>
      <c r="J697" s="14"/>
    </row>
    <row r="698" spans="1:10" ht="14.25" customHeight="1">
      <c r="A698" s="21"/>
      <c r="B698" s="14"/>
      <c r="C698" s="14"/>
      <c r="D698" s="14"/>
      <c r="E698" s="14"/>
      <c r="F698" s="14"/>
      <c r="G698" s="14"/>
      <c r="H698" s="14"/>
      <c r="I698" s="14"/>
      <c r="J698" s="14"/>
    </row>
    <row r="699" spans="1:10" ht="14.25" customHeight="1">
      <c r="A699" s="21"/>
      <c r="B699" s="14"/>
      <c r="C699" s="14"/>
      <c r="D699" s="14"/>
      <c r="E699" s="14"/>
      <c r="F699" s="14"/>
      <c r="G699" s="14"/>
      <c r="H699" s="14"/>
      <c r="I699" s="14"/>
      <c r="J699" s="14"/>
    </row>
    <row r="700" spans="1:10" ht="14.25" customHeight="1">
      <c r="A700" s="21"/>
      <c r="B700" s="14"/>
      <c r="C700" s="14"/>
      <c r="D700" s="14"/>
      <c r="E700" s="14"/>
      <c r="F700" s="14"/>
      <c r="G700" s="14"/>
      <c r="H700" s="14"/>
      <c r="I700" s="14"/>
      <c r="J700" s="14"/>
    </row>
    <row r="701" spans="1:10" ht="14.25" customHeight="1">
      <c r="A701" s="21"/>
      <c r="B701" s="14"/>
      <c r="C701" s="14"/>
      <c r="D701" s="14"/>
      <c r="E701" s="14"/>
      <c r="F701" s="14"/>
      <c r="G701" s="14"/>
      <c r="H701" s="14"/>
      <c r="I701" s="14"/>
      <c r="J701" s="14"/>
    </row>
    <row r="702" spans="1:10" ht="14.25" customHeight="1">
      <c r="A702" s="21"/>
      <c r="B702" s="14"/>
      <c r="C702" s="14"/>
      <c r="D702" s="14"/>
      <c r="E702" s="14"/>
      <c r="F702" s="14"/>
      <c r="G702" s="14"/>
      <c r="H702" s="14"/>
      <c r="I702" s="14"/>
      <c r="J702" s="14"/>
    </row>
    <row r="703" spans="1:10" ht="14.25" customHeight="1">
      <c r="A703" s="21"/>
      <c r="B703" s="14"/>
      <c r="C703" s="14"/>
      <c r="D703" s="14"/>
      <c r="E703" s="14"/>
      <c r="F703" s="14"/>
      <c r="G703" s="14"/>
      <c r="H703" s="14"/>
      <c r="I703" s="14"/>
      <c r="J703" s="14"/>
    </row>
    <row r="704" spans="1:10" ht="14.25" customHeight="1">
      <c r="A704" s="21"/>
      <c r="B704" s="14"/>
      <c r="C704" s="14"/>
      <c r="D704" s="14"/>
      <c r="E704" s="14"/>
      <c r="F704" s="14"/>
      <c r="G704" s="14"/>
      <c r="H704" s="14"/>
      <c r="I704" s="14"/>
      <c r="J704" s="14"/>
    </row>
    <row r="705" spans="1:10" ht="14.25" customHeight="1">
      <c r="A705" s="21"/>
      <c r="B705" s="14"/>
      <c r="C705" s="14"/>
      <c r="D705" s="14"/>
      <c r="E705" s="14"/>
      <c r="F705" s="14"/>
      <c r="G705" s="14"/>
      <c r="H705" s="14"/>
      <c r="I705" s="14"/>
      <c r="J705" s="14"/>
    </row>
    <row r="706" spans="1:10" ht="14.25" customHeight="1">
      <c r="A706" s="21"/>
      <c r="B706" s="14"/>
      <c r="C706" s="14"/>
      <c r="D706" s="14"/>
      <c r="E706" s="14"/>
      <c r="F706" s="14"/>
      <c r="G706" s="14"/>
      <c r="H706" s="14"/>
      <c r="I706" s="14"/>
      <c r="J706" s="14"/>
    </row>
    <row r="707" spans="1:10" ht="14.25" customHeight="1">
      <c r="A707" s="21"/>
      <c r="B707" s="14"/>
      <c r="C707" s="14"/>
      <c r="D707" s="14"/>
      <c r="E707" s="14"/>
      <c r="F707" s="14"/>
      <c r="G707" s="14"/>
      <c r="H707" s="14"/>
      <c r="I707" s="14"/>
      <c r="J707" s="14"/>
    </row>
    <row r="708" spans="1:10" ht="14.25" customHeight="1">
      <c r="A708" s="21"/>
      <c r="B708" s="14"/>
      <c r="C708" s="14"/>
      <c r="D708" s="14"/>
      <c r="E708" s="14"/>
      <c r="F708" s="14"/>
      <c r="G708" s="14"/>
      <c r="H708" s="14"/>
      <c r="I708" s="14"/>
      <c r="J708" s="14"/>
    </row>
    <row r="709" spans="1:10" ht="14.25" customHeight="1">
      <c r="A709" s="21"/>
      <c r="B709" s="14"/>
      <c r="C709" s="14"/>
      <c r="D709" s="14"/>
      <c r="E709" s="14"/>
      <c r="F709" s="14"/>
      <c r="G709" s="14"/>
      <c r="H709" s="14"/>
      <c r="I709" s="14"/>
      <c r="J709" s="14"/>
    </row>
    <row r="710" spans="1:10" ht="14.25" customHeight="1">
      <c r="A710" s="21"/>
      <c r="B710" s="14"/>
      <c r="C710" s="14"/>
      <c r="D710" s="14"/>
      <c r="E710" s="14"/>
      <c r="F710" s="14"/>
      <c r="G710" s="14"/>
      <c r="H710" s="14"/>
      <c r="I710" s="14"/>
      <c r="J710" s="14"/>
    </row>
    <row r="711" spans="1:10" ht="14.25" customHeight="1">
      <c r="A711" s="21"/>
      <c r="B711" s="14"/>
      <c r="C711" s="14"/>
      <c r="D711" s="14"/>
      <c r="E711" s="14"/>
      <c r="F711" s="14"/>
      <c r="G711" s="14"/>
      <c r="H711" s="14"/>
      <c r="I711" s="14"/>
      <c r="J711" s="14"/>
    </row>
    <row r="712" spans="1:10" ht="14.25" customHeight="1">
      <c r="A712" s="21"/>
      <c r="B712" s="14"/>
      <c r="C712" s="14"/>
      <c r="D712" s="14"/>
      <c r="E712" s="14"/>
      <c r="F712" s="14"/>
      <c r="G712" s="14"/>
      <c r="H712" s="14"/>
      <c r="I712" s="14"/>
      <c r="J712" s="14"/>
    </row>
    <row r="713" spans="1:10" ht="14.25" customHeight="1">
      <c r="A713" s="21"/>
      <c r="B713" s="14"/>
      <c r="C713" s="14"/>
      <c r="D713" s="14"/>
      <c r="E713" s="14"/>
      <c r="F713" s="14"/>
      <c r="G713" s="14"/>
      <c r="H713" s="14"/>
      <c r="I713" s="14"/>
      <c r="J713" s="14"/>
    </row>
    <row r="714" spans="1:10" ht="14.25" customHeight="1">
      <c r="A714" s="21"/>
      <c r="B714" s="14"/>
      <c r="C714" s="14"/>
      <c r="D714" s="14"/>
      <c r="E714" s="14"/>
      <c r="F714" s="14"/>
      <c r="G714" s="14"/>
      <c r="H714" s="14"/>
      <c r="I714" s="14"/>
      <c r="J714" s="14"/>
    </row>
    <row r="715" spans="1:10" ht="14.25" customHeight="1">
      <c r="A715" s="21"/>
      <c r="B715" s="14"/>
      <c r="C715" s="14"/>
      <c r="D715" s="14"/>
      <c r="E715" s="14"/>
      <c r="F715" s="14"/>
      <c r="G715" s="14"/>
      <c r="H715" s="14"/>
      <c r="I715" s="14"/>
      <c r="J715" s="14"/>
    </row>
    <row r="716" spans="1:10" ht="14.25" customHeight="1">
      <c r="A716" s="21"/>
      <c r="B716" s="14"/>
      <c r="C716" s="14"/>
      <c r="D716" s="14"/>
      <c r="E716" s="14"/>
      <c r="F716" s="14"/>
      <c r="G716" s="14"/>
      <c r="H716" s="14"/>
      <c r="I716" s="14"/>
      <c r="J716" s="14"/>
    </row>
    <row r="717" spans="1:10" ht="14.25" customHeight="1">
      <c r="A717" s="21"/>
      <c r="B717" s="14"/>
      <c r="C717" s="14"/>
      <c r="D717" s="14"/>
      <c r="E717" s="14"/>
      <c r="F717" s="14"/>
      <c r="G717" s="14"/>
      <c r="H717" s="14"/>
      <c r="I717" s="14"/>
      <c r="J717" s="14"/>
    </row>
    <row r="718" spans="1:10" ht="14.25" customHeight="1">
      <c r="A718" s="21"/>
      <c r="B718" s="14"/>
      <c r="C718" s="14"/>
      <c r="D718" s="14"/>
      <c r="E718" s="14"/>
      <c r="F718" s="14"/>
      <c r="G718" s="14"/>
      <c r="H718" s="14"/>
      <c r="I718" s="14"/>
      <c r="J718" s="14"/>
    </row>
    <row r="719" spans="1:10" ht="14.25" customHeight="1">
      <c r="A719" s="21"/>
      <c r="B719" s="14"/>
      <c r="C719" s="14"/>
      <c r="D719" s="14"/>
      <c r="E719" s="14"/>
      <c r="F719" s="14"/>
      <c r="G719" s="14"/>
      <c r="H719" s="14"/>
      <c r="I719" s="14"/>
      <c r="J719" s="14"/>
    </row>
    <row r="720" spans="1:10" ht="14.25" customHeight="1">
      <c r="A720" s="21"/>
      <c r="B720" s="14"/>
      <c r="C720" s="14"/>
      <c r="D720" s="14"/>
      <c r="E720" s="14"/>
      <c r="F720" s="14"/>
      <c r="G720" s="14"/>
      <c r="H720" s="14"/>
      <c r="I720" s="14"/>
      <c r="J720" s="14"/>
    </row>
    <row r="721" spans="1:10" ht="14.25" customHeight="1">
      <c r="A721" s="21"/>
      <c r="B721" s="14"/>
      <c r="C721" s="14"/>
      <c r="D721" s="14"/>
      <c r="E721" s="14"/>
      <c r="F721" s="14"/>
      <c r="G721" s="14"/>
      <c r="H721" s="14"/>
      <c r="I721" s="14"/>
      <c r="J721" s="14"/>
    </row>
    <row r="722" spans="1:10" ht="14.25" customHeight="1">
      <c r="A722" s="21"/>
      <c r="B722" s="14"/>
      <c r="C722" s="14"/>
      <c r="D722" s="14"/>
      <c r="E722" s="14"/>
      <c r="F722" s="14"/>
      <c r="G722" s="14"/>
      <c r="H722" s="14"/>
      <c r="I722" s="14"/>
      <c r="J722" s="14"/>
    </row>
    <row r="723" spans="1:10" ht="14.25" customHeight="1">
      <c r="A723" s="21"/>
      <c r="B723" s="14"/>
      <c r="C723" s="14"/>
      <c r="D723" s="14"/>
      <c r="E723" s="14"/>
      <c r="F723" s="14"/>
      <c r="G723" s="14"/>
      <c r="H723" s="14"/>
      <c r="I723" s="14"/>
      <c r="J723" s="14"/>
    </row>
    <row r="724" spans="1:10" ht="14.25" customHeight="1">
      <c r="A724" s="21"/>
      <c r="B724" s="14"/>
      <c r="C724" s="14"/>
      <c r="D724" s="14"/>
      <c r="E724" s="14"/>
      <c r="F724" s="14"/>
      <c r="G724" s="14"/>
      <c r="H724" s="14"/>
      <c r="I724" s="14"/>
      <c r="J724" s="14"/>
    </row>
    <row r="725" spans="1:10" ht="14.25" customHeight="1">
      <c r="A725" s="21"/>
      <c r="B725" s="14"/>
      <c r="C725" s="14"/>
      <c r="D725" s="14"/>
      <c r="E725" s="14"/>
      <c r="F725" s="14"/>
      <c r="G725" s="14"/>
      <c r="H725" s="14"/>
      <c r="I725" s="14"/>
      <c r="J725" s="14"/>
    </row>
    <row r="726" spans="1:10" ht="14.25" customHeight="1">
      <c r="A726" s="21"/>
      <c r="B726" s="14"/>
      <c r="C726" s="14"/>
      <c r="D726" s="14"/>
      <c r="E726" s="14"/>
      <c r="F726" s="14"/>
      <c r="G726" s="14"/>
      <c r="H726" s="14"/>
      <c r="I726" s="14"/>
      <c r="J726" s="14"/>
    </row>
    <row r="727" spans="1:10" ht="14.25" customHeight="1">
      <c r="A727" s="21"/>
      <c r="B727" s="14"/>
      <c r="C727" s="14"/>
      <c r="D727" s="14"/>
      <c r="E727" s="14"/>
      <c r="F727" s="14"/>
      <c r="G727" s="14"/>
      <c r="H727" s="14"/>
      <c r="I727" s="14"/>
      <c r="J727" s="14"/>
    </row>
    <row r="728" spans="1:10" ht="14.25" customHeight="1">
      <c r="A728" s="21"/>
      <c r="B728" s="14"/>
      <c r="C728" s="14"/>
      <c r="D728" s="14"/>
      <c r="E728" s="14"/>
      <c r="F728" s="14"/>
      <c r="G728" s="14"/>
      <c r="H728" s="14"/>
      <c r="I728" s="14"/>
      <c r="J728" s="14"/>
    </row>
    <row r="729" spans="1:10" ht="14.25" customHeight="1">
      <c r="A729" s="21"/>
      <c r="B729" s="14"/>
      <c r="C729" s="14"/>
      <c r="D729" s="14"/>
      <c r="E729" s="14"/>
      <c r="F729" s="14"/>
      <c r="G729" s="14"/>
      <c r="H729" s="14"/>
      <c r="I729" s="14"/>
      <c r="J729" s="14"/>
    </row>
    <row r="730" spans="1:10" ht="14.25" customHeight="1">
      <c r="A730" s="21"/>
      <c r="B730" s="14"/>
      <c r="C730" s="14"/>
      <c r="D730" s="14"/>
      <c r="E730" s="14"/>
      <c r="F730" s="14"/>
      <c r="G730" s="14"/>
      <c r="H730" s="14"/>
      <c r="I730" s="14"/>
      <c r="J730" s="14"/>
    </row>
    <row r="731" spans="1:10" ht="14.25" customHeight="1">
      <c r="A731" s="21"/>
      <c r="B731" s="14"/>
      <c r="C731" s="14"/>
      <c r="D731" s="14"/>
      <c r="E731" s="14"/>
      <c r="F731" s="14"/>
      <c r="G731" s="14"/>
      <c r="H731" s="14"/>
      <c r="I731" s="14"/>
      <c r="J731" s="14"/>
    </row>
    <row r="732" spans="1:10" ht="14.25" customHeight="1">
      <c r="A732" s="21"/>
      <c r="B732" s="14"/>
      <c r="C732" s="14"/>
      <c r="D732" s="14"/>
      <c r="E732" s="14"/>
      <c r="F732" s="14"/>
      <c r="G732" s="14"/>
      <c r="H732" s="14"/>
      <c r="I732" s="14"/>
      <c r="J732" s="14"/>
    </row>
    <row r="733" spans="1:10" ht="14.25" customHeight="1">
      <c r="A733" s="21"/>
      <c r="B733" s="14"/>
      <c r="C733" s="14"/>
      <c r="D733" s="14"/>
      <c r="E733" s="14"/>
      <c r="F733" s="14"/>
      <c r="G733" s="14"/>
      <c r="H733" s="14"/>
      <c r="I733" s="14"/>
      <c r="J733" s="14"/>
    </row>
    <row r="734" spans="1:10" ht="14.25" customHeight="1">
      <c r="A734" s="21"/>
      <c r="B734" s="14"/>
      <c r="C734" s="14"/>
      <c r="D734" s="14"/>
      <c r="E734" s="14"/>
      <c r="F734" s="14"/>
      <c r="G734" s="14"/>
      <c r="H734" s="14"/>
      <c r="I734" s="14"/>
      <c r="J734" s="14"/>
    </row>
    <row r="735" spans="1:10" ht="14.25" customHeight="1">
      <c r="A735" s="21"/>
      <c r="B735" s="14"/>
      <c r="C735" s="14"/>
      <c r="D735" s="14"/>
      <c r="E735" s="14"/>
      <c r="F735" s="14"/>
      <c r="G735" s="14"/>
      <c r="H735" s="14"/>
      <c r="I735" s="14"/>
      <c r="J735" s="14"/>
    </row>
    <row r="736" spans="1:10" ht="14.25" customHeight="1">
      <c r="A736" s="21"/>
      <c r="B736" s="14"/>
      <c r="C736" s="14"/>
      <c r="D736" s="14"/>
      <c r="E736" s="14"/>
      <c r="F736" s="14"/>
      <c r="G736" s="14"/>
      <c r="H736" s="14"/>
      <c r="I736" s="14"/>
      <c r="J736" s="14"/>
    </row>
    <row r="737" spans="1:10" ht="14.25" customHeight="1">
      <c r="A737" s="21"/>
      <c r="B737" s="14"/>
      <c r="C737" s="14"/>
      <c r="D737" s="14"/>
      <c r="E737" s="14"/>
      <c r="F737" s="14"/>
      <c r="G737" s="14"/>
      <c r="H737" s="14"/>
      <c r="I737" s="14"/>
      <c r="J737" s="14"/>
    </row>
    <row r="738" spans="1:10" ht="14.25" customHeight="1">
      <c r="A738" s="21"/>
      <c r="B738" s="14"/>
      <c r="C738" s="14"/>
      <c r="D738" s="14"/>
      <c r="E738" s="14"/>
      <c r="F738" s="14"/>
      <c r="G738" s="14"/>
      <c r="H738" s="14"/>
      <c r="I738" s="14"/>
      <c r="J738" s="14"/>
    </row>
    <row r="739" spans="1:10" ht="14.25" customHeight="1">
      <c r="A739" s="21"/>
      <c r="B739" s="14"/>
      <c r="C739" s="14"/>
      <c r="D739" s="14"/>
      <c r="E739" s="14"/>
      <c r="F739" s="14"/>
      <c r="G739" s="14"/>
      <c r="H739" s="14"/>
      <c r="I739" s="14"/>
      <c r="J739" s="14"/>
    </row>
    <row r="740" spans="1:10" ht="14.25" customHeight="1">
      <c r="A740" s="21"/>
      <c r="B740" s="14"/>
      <c r="C740" s="14"/>
      <c r="D740" s="14"/>
      <c r="E740" s="14"/>
      <c r="F740" s="14"/>
      <c r="G740" s="14"/>
      <c r="H740" s="14"/>
      <c r="I740" s="14"/>
      <c r="J740" s="14"/>
    </row>
    <row r="741" spans="1:10" ht="14.25" customHeight="1">
      <c r="A741" s="21"/>
      <c r="B741" s="14"/>
      <c r="C741" s="14"/>
      <c r="D741" s="14"/>
      <c r="E741" s="14"/>
      <c r="F741" s="14"/>
      <c r="G741" s="14"/>
      <c r="H741" s="14"/>
      <c r="I741" s="14"/>
      <c r="J741" s="14"/>
    </row>
    <row r="742" spans="1:10" ht="14.25" customHeight="1">
      <c r="A742" s="21"/>
      <c r="B742" s="14"/>
      <c r="C742" s="14"/>
      <c r="D742" s="14"/>
      <c r="E742" s="14"/>
      <c r="F742" s="14"/>
      <c r="G742" s="14"/>
      <c r="H742" s="14"/>
      <c r="I742" s="14"/>
      <c r="J742" s="14"/>
    </row>
    <row r="743" spans="1:10" ht="14.25" customHeight="1">
      <c r="A743" s="21"/>
      <c r="B743" s="14"/>
      <c r="C743" s="14"/>
      <c r="D743" s="14"/>
      <c r="E743" s="14"/>
      <c r="F743" s="14"/>
      <c r="G743" s="14"/>
      <c r="H743" s="14"/>
      <c r="I743" s="14"/>
      <c r="J743" s="14"/>
    </row>
    <row r="744" spans="1:10" ht="14.25" customHeight="1">
      <c r="A744" s="21"/>
      <c r="B744" s="14"/>
      <c r="C744" s="14"/>
      <c r="D744" s="14"/>
      <c r="E744" s="14"/>
      <c r="F744" s="14"/>
      <c r="G744" s="14"/>
      <c r="H744" s="14"/>
      <c r="I744" s="14"/>
      <c r="J744" s="14"/>
    </row>
    <row r="745" spans="1:10" ht="14.25" customHeight="1">
      <c r="A745" s="21"/>
      <c r="B745" s="14"/>
      <c r="C745" s="14"/>
      <c r="D745" s="14"/>
      <c r="E745" s="14"/>
      <c r="F745" s="14"/>
      <c r="G745" s="14"/>
      <c r="H745" s="14"/>
      <c r="I745" s="14"/>
      <c r="J745" s="14"/>
    </row>
    <row r="746" spans="1:10" ht="14.25" customHeight="1">
      <c r="A746" s="21"/>
      <c r="B746" s="14"/>
      <c r="C746" s="14"/>
      <c r="D746" s="14"/>
      <c r="E746" s="14"/>
      <c r="F746" s="14"/>
      <c r="G746" s="14"/>
      <c r="H746" s="14"/>
      <c r="I746" s="14"/>
      <c r="J746" s="14"/>
    </row>
    <row r="747" spans="1:10" ht="14.25" customHeight="1">
      <c r="A747" s="21"/>
      <c r="B747" s="14"/>
      <c r="C747" s="14"/>
      <c r="D747" s="14"/>
      <c r="E747" s="14"/>
      <c r="F747" s="14"/>
      <c r="G747" s="14"/>
      <c r="H747" s="14"/>
      <c r="I747" s="14"/>
      <c r="J747" s="14"/>
    </row>
    <row r="748" spans="1:10" ht="14.25" customHeight="1">
      <c r="A748" s="21"/>
      <c r="B748" s="14"/>
      <c r="C748" s="14"/>
      <c r="D748" s="14"/>
      <c r="E748" s="14"/>
      <c r="F748" s="14"/>
      <c r="G748" s="14"/>
      <c r="H748" s="14"/>
      <c r="I748" s="14"/>
      <c r="J748" s="14"/>
    </row>
    <row r="749" spans="1:10" ht="14.25" customHeight="1">
      <c r="A749" s="21"/>
      <c r="B749" s="14"/>
      <c r="C749" s="14"/>
      <c r="D749" s="14"/>
      <c r="E749" s="14"/>
      <c r="F749" s="14"/>
      <c r="G749" s="14"/>
      <c r="H749" s="14"/>
      <c r="I749" s="14"/>
      <c r="J749" s="14"/>
    </row>
    <row r="750" spans="1:10" ht="14.25" customHeight="1">
      <c r="A750" s="21"/>
      <c r="B750" s="14"/>
      <c r="C750" s="14"/>
      <c r="D750" s="14"/>
      <c r="E750" s="14"/>
      <c r="F750" s="14"/>
      <c r="G750" s="14"/>
      <c r="H750" s="14"/>
      <c r="I750" s="14"/>
      <c r="J750" s="14"/>
    </row>
    <row r="751" spans="1:10" ht="14.25" customHeight="1">
      <c r="A751" s="21"/>
      <c r="B751" s="14"/>
      <c r="C751" s="14"/>
      <c r="D751" s="14"/>
      <c r="E751" s="14"/>
      <c r="F751" s="14"/>
      <c r="G751" s="14"/>
      <c r="H751" s="14"/>
      <c r="I751" s="14"/>
      <c r="J751" s="14"/>
    </row>
    <row r="752" spans="1:10" ht="14.25" customHeight="1">
      <c r="A752" s="21"/>
      <c r="B752" s="14"/>
      <c r="C752" s="14"/>
      <c r="D752" s="14"/>
      <c r="E752" s="14"/>
      <c r="F752" s="14"/>
      <c r="G752" s="14"/>
      <c r="H752" s="14"/>
      <c r="I752" s="14"/>
      <c r="J752" s="14"/>
    </row>
    <row r="753" spans="1:10" ht="14.25" customHeight="1">
      <c r="A753" s="21"/>
      <c r="B753" s="14"/>
      <c r="C753" s="14"/>
      <c r="D753" s="14"/>
      <c r="E753" s="14"/>
      <c r="F753" s="14"/>
      <c r="G753" s="14"/>
      <c r="H753" s="14"/>
      <c r="I753" s="14"/>
      <c r="J753" s="14"/>
    </row>
    <row r="754" spans="1:10" ht="14.25" customHeight="1">
      <c r="A754" s="21"/>
      <c r="B754" s="14"/>
      <c r="C754" s="14"/>
      <c r="D754" s="14"/>
      <c r="E754" s="14"/>
      <c r="F754" s="14"/>
      <c r="G754" s="14"/>
      <c r="H754" s="14"/>
      <c r="I754" s="14"/>
      <c r="J754" s="14"/>
    </row>
    <row r="755" spans="1:10" ht="14.25" customHeight="1">
      <c r="A755" s="21"/>
      <c r="B755" s="14"/>
      <c r="C755" s="14"/>
      <c r="D755" s="14"/>
      <c r="E755" s="14"/>
      <c r="F755" s="14"/>
      <c r="G755" s="14"/>
      <c r="H755" s="14"/>
      <c r="I755" s="14"/>
      <c r="J755" s="14"/>
    </row>
    <row r="756" spans="1:10" ht="14.25" customHeight="1">
      <c r="A756" s="21"/>
      <c r="B756" s="14"/>
      <c r="C756" s="14"/>
      <c r="D756" s="14"/>
      <c r="E756" s="14"/>
      <c r="F756" s="14"/>
      <c r="G756" s="14"/>
      <c r="H756" s="14"/>
      <c r="I756" s="14"/>
      <c r="J756" s="14"/>
    </row>
    <row r="757" spans="1:10" ht="14.25" customHeight="1">
      <c r="A757" s="21"/>
      <c r="B757" s="14"/>
      <c r="C757" s="14"/>
      <c r="D757" s="14"/>
      <c r="E757" s="14"/>
      <c r="F757" s="14"/>
      <c r="G757" s="14"/>
      <c r="H757" s="14"/>
      <c r="I757" s="14"/>
      <c r="J757" s="14"/>
    </row>
    <row r="758" spans="1:10" ht="14.25" customHeight="1">
      <c r="A758" s="21"/>
      <c r="B758" s="14"/>
      <c r="C758" s="14"/>
      <c r="D758" s="14"/>
      <c r="E758" s="14"/>
      <c r="F758" s="14"/>
      <c r="G758" s="14"/>
      <c r="H758" s="14"/>
      <c r="I758" s="14"/>
      <c r="J758" s="14"/>
    </row>
    <row r="759" spans="1:10" ht="14.25" customHeight="1">
      <c r="A759" s="21"/>
      <c r="B759" s="14"/>
      <c r="C759" s="14"/>
      <c r="D759" s="14"/>
      <c r="E759" s="14"/>
      <c r="F759" s="14"/>
      <c r="G759" s="14"/>
      <c r="H759" s="14"/>
      <c r="I759" s="14"/>
      <c r="J759" s="14"/>
    </row>
    <row r="760" spans="1:10" ht="14.25" customHeight="1">
      <c r="A760" s="21"/>
      <c r="B760" s="14"/>
      <c r="C760" s="14"/>
      <c r="D760" s="14"/>
      <c r="E760" s="14"/>
      <c r="F760" s="14"/>
      <c r="G760" s="14"/>
      <c r="H760" s="14"/>
      <c r="I760" s="14"/>
      <c r="J760" s="14"/>
    </row>
    <row r="761" spans="1:10" ht="14.25" customHeight="1">
      <c r="A761" s="21"/>
      <c r="B761" s="14"/>
      <c r="C761" s="14"/>
      <c r="D761" s="14"/>
      <c r="E761" s="14"/>
      <c r="F761" s="14"/>
      <c r="G761" s="14"/>
      <c r="H761" s="14"/>
      <c r="I761" s="14"/>
      <c r="J761" s="14"/>
    </row>
    <row r="762" spans="1:10" ht="14.25" customHeight="1">
      <c r="A762" s="21"/>
      <c r="B762" s="14"/>
      <c r="C762" s="14"/>
      <c r="D762" s="14"/>
      <c r="E762" s="14"/>
      <c r="F762" s="14"/>
      <c r="G762" s="14"/>
      <c r="H762" s="14"/>
      <c r="I762" s="14"/>
      <c r="J762" s="14"/>
    </row>
    <row r="763" spans="1:10" ht="14.25" customHeight="1">
      <c r="A763" s="21"/>
      <c r="B763" s="14"/>
      <c r="C763" s="14"/>
      <c r="D763" s="14"/>
      <c r="E763" s="14"/>
      <c r="F763" s="14"/>
      <c r="G763" s="14"/>
      <c r="H763" s="14"/>
      <c r="I763" s="14"/>
      <c r="J763" s="14"/>
    </row>
    <row r="764" spans="1:10" ht="14.25" customHeight="1">
      <c r="A764" s="21"/>
      <c r="B764" s="14"/>
      <c r="C764" s="14"/>
      <c r="D764" s="14"/>
      <c r="E764" s="14"/>
      <c r="F764" s="14"/>
      <c r="G764" s="14"/>
      <c r="H764" s="14"/>
      <c r="I764" s="14"/>
      <c r="J764" s="14"/>
    </row>
    <row r="765" spans="1:10" ht="14.25" customHeight="1">
      <c r="A765" s="21"/>
      <c r="B765" s="14"/>
      <c r="C765" s="14"/>
      <c r="D765" s="14"/>
      <c r="E765" s="14"/>
      <c r="F765" s="14"/>
      <c r="G765" s="14"/>
      <c r="H765" s="14"/>
      <c r="I765" s="14"/>
      <c r="J765" s="14"/>
    </row>
    <row r="766" spans="1:10" ht="14.25" customHeight="1">
      <c r="A766" s="21"/>
      <c r="B766" s="14"/>
      <c r="C766" s="14"/>
      <c r="D766" s="14"/>
      <c r="E766" s="14"/>
      <c r="F766" s="14"/>
      <c r="G766" s="14"/>
      <c r="H766" s="14"/>
      <c r="I766" s="14"/>
      <c r="J766" s="14"/>
    </row>
    <row r="767" spans="1:10" ht="14.25" customHeight="1">
      <c r="A767" s="21"/>
      <c r="B767" s="14"/>
      <c r="C767" s="14"/>
      <c r="D767" s="14"/>
      <c r="E767" s="14"/>
      <c r="F767" s="14"/>
      <c r="G767" s="14"/>
      <c r="H767" s="14"/>
      <c r="I767" s="14"/>
      <c r="J767" s="14"/>
    </row>
    <row r="768" spans="1:10" ht="14.25" customHeight="1">
      <c r="A768" s="21"/>
      <c r="B768" s="14"/>
      <c r="C768" s="14"/>
      <c r="D768" s="14"/>
      <c r="E768" s="14"/>
      <c r="F768" s="14"/>
      <c r="G768" s="14"/>
      <c r="H768" s="14"/>
      <c r="I768" s="14"/>
      <c r="J768" s="14"/>
    </row>
    <row r="769" spans="1:10" ht="14.25" customHeight="1">
      <c r="A769" s="21"/>
      <c r="B769" s="14"/>
      <c r="C769" s="14"/>
      <c r="D769" s="14"/>
      <c r="E769" s="14"/>
      <c r="F769" s="14"/>
      <c r="G769" s="14"/>
      <c r="H769" s="14"/>
      <c r="I769" s="14"/>
      <c r="J769" s="14"/>
    </row>
    <row r="770" spans="1:10" ht="14.25" customHeight="1">
      <c r="A770" s="21"/>
      <c r="B770" s="14"/>
      <c r="C770" s="14"/>
      <c r="D770" s="14"/>
      <c r="E770" s="14"/>
      <c r="F770" s="14"/>
      <c r="G770" s="14"/>
      <c r="H770" s="14"/>
      <c r="I770" s="14"/>
      <c r="J770" s="14"/>
    </row>
    <row r="771" spans="1:10" ht="14.25" customHeight="1">
      <c r="A771" s="21"/>
      <c r="B771" s="14"/>
      <c r="C771" s="14"/>
      <c r="D771" s="14"/>
      <c r="E771" s="14"/>
      <c r="F771" s="14"/>
      <c r="G771" s="14"/>
      <c r="H771" s="14"/>
      <c r="I771" s="14"/>
      <c r="J771" s="14"/>
    </row>
    <row r="772" spans="1:10" ht="14.25" customHeight="1">
      <c r="A772" s="21"/>
      <c r="B772" s="14"/>
      <c r="C772" s="14"/>
      <c r="D772" s="14"/>
      <c r="E772" s="14"/>
      <c r="F772" s="14"/>
      <c r="G772" s="14"/>
      <c r="H772" s="14"/>
      <c r="I772" s="14"/>
      <c r="J772" s="14"/>
    </row>
    <row r="773" spans="1:10" ht="14.25" customHeight="1">
      <c r="A773" s="21"/>
      <c r="B773" s="14"/>
      <c r="C773" s="14"/>
      <c r="D773" s="14"/>
      <c r="E773" s="14"/>
      <c r="F773" s="14"/>
      <c r="G773" s="14"/>
      <c r="H773" s="14"/>
      <c r="I773" s="14"/>
      <c r="J773" s="14"/>
    </row>
    <row r="774" spans="1:10" ht="14.25" customHeight="1">
      <c r="A774" s="21"/>
      <c r="B774" s="14"/>
      <c r="C774" s="14"/>
      <c r="D774" s="14"/>
      <c r="E774" s="14"/>
      <c r="F774" s="14"/>
      <c r="G774" s="14"/>
      <c r="H774" s="14"/>
      <c r="I774" s="14"/>
      <c r="J774" s="14"/>
    </row>
    <row r="775" spans="1:10" ht="14.25" customHeight="1">
      <c r="A775" s="21"/>
      <c r="B775" s="14"/>
      <c r="C775" s="14"/>
      <c r="D775" s="14"/>
      <c r="E775" s="14"/>
      <c r="F775" s="14"/>
      <c r="G775" s="14"/>
      <c r="H775" s="14"/>
      <c r="I775" s="14"/>
      <c r="J775" s="14"/>
    </row>
    <row r="776" spans="1:10" ht="14.25" customHeight="1">
      <c r="A776" s="21"/>
      <c r="B776" s="14"/>
      <c r="C776" s="14"/>
      <c r="D776" s="14"/>
      <c r="E776" s="14"/>
      <c r="F776" s="14"/>
      <c r="G776" s="14"/>
      <c r="H776" s="14"/>
      <c r="I776" s="14"/>
      <c r="J776" s="14"/>
    </row>
    <row r="777" spans="1:10" ht="14.25" customHeight="1">
      <c r="A777" s="21"/>
      <c r="B777" s="14"/>
      <c r="C777" s="14"/>
      <c r="D777" s="14"/>
      <c r="E777" s="14"/>
      <c r="F777" s="14"/>
      <c r="G777" s="14"/>
      <c r="H777" s="14"/>
      <c r="I777" s="14"/>
      <c r="J777" s="14"/>
    </row>
    <row r="778" spans="1:10" ht="14.25" customHeight="1">
      <c r="A778" s="21"/>
      <c r="B778" s="14"/>
      <c r="C778" s="14"/>
      <c r="D778" s="14"/>
      <c r="E778" s="14"/>
      <c r="F778" s="14"/>
      <c r="G778" s="14"/>
      <c r="H778" s="14"/>
      <c r="I778" s="14"/>
      <c r="J778" s="14"/>
    </row>
    <row r="779" spans="1:10" ht="14.25" customHeight="1">
      <c r="A779" s="21"/>
      <c r="B779" s="14"/>
      <c r="C779" s="14"/>
      <c r="D779" s="14"/>
      <c r="E779" s="14"/>
      <c r="F779" s="14"/>
      <c r="G779" s="14"/>
      <c r="H779" s="14"/>
      <c r="I779" s="14"/>
      <c r="J779" s="14"/>
    </row>
    <row r="780" spans="1:10" ht="14.25" customHeight="1">
      <c r="A780" s="21"/>
      <c r="B780" s="14"/>
      <c r="C780" s="14"/>
      <c r="D780" s="14"/>
      <c r="E780" s="14"/>
      <c r="F780" s="14"/>
      <c r="G780" s="14"/>
      <c r="H780" s="14"/>
      <c r="I780" s="14"/>
      <c r="J780" s="14"/>
    </row>
    <row r="781" spans="1:10" ht="14.25" customHeight="1">
      <c r="A781" s="21"/>
      <c r="B781" s="14"/>
      <c r="C781" s="14"/>
      <c r="D781" s="14"/>
      <c r="E781" s="14"/>
      <c r="F781" s="14"/>
      <c r="G781" s="14"/>
      <c r="H781" s="14"/>
      <c r="I781" s="14"/>
      <c r="J781" s="14"/>
    </row>
    <row r="782" spans="1:10" ht="14.25" customHeight="1">
      <c r="A782" s="21"/>
      <c r="B782" s="14"/>
      <c r="C782" s="14"/>
      <c r="D782" s="14"/>
      <c r="E782" s="14"/>
      <c r="F782" s="14"/>
      <c r="G782" s="14"/>
      <c r="H782" s="14"/>
      <c r="I782" s="14"/>
      <c r="J782" s="14"/>
    </row>
    <row r="783" spans="1:10" ht="14.25" customHeight="1">
      <c r="A783" s="21"/>
      <c r="B783" s="14"/>
      <c r="C783" s="14"/>
      <c r="D783" s="14"/>
      <c r="E783" s="14"/>
      <c r="F783" s="14"/>
      <c r="G783" s="14"/>
      <c r="H783" s="14"/>
      <c r="I783" s="14"/>
      <c r="J783" s="14"/>
    </row>
    <row r="784" spans="1:10" ht="14.25" customHeight="1">
      <c r="A784" s="21"/>
      <c r="B784" s="14"/>
      <c r="C784" s="14"/>
      <c r="D784" s="14"/>
      <c r="E784" s="14"/>
      <c r="F784" s="14"/>
      <c r="G784" s="14"/>
      <c r="H784" s="14"/>
      <c r="I784" s="14"/>
      <c r="J784" s="14"/>
    </row>
    <row r="785" spans="1:10" ht="14.25" customHeight="1">
      <c r="A785" s="21"/>
      <c r="B785" s="14"/>
      <c r="C785" s="14"/>
      <c r="D785" s="14"/>
      <c r="E785" s="14"/>
      <c r="F785" s="14"/>
      <c r="G785" s="14"/>
      <c r="H785" s="14"/>
      <c r="I785" s="14"/>
      <c r="J785" s="14"/>
    </row>
    <row r="786" spans="1:10" ht="14.25" customHeight="1">
      <c r="A786" s="21"/>
      <c r="B786" s="14"/>
      <c r="C786" s="14"/>
      <c r="D786" s="14"/>
      <c r="E786" s="14"/>
      <c r="F786" s="14"/>
      <c r="G786" s="14"/>
      <c r="H786" s="14"/>
      <c r="I786" s="14"/>
      <c r="J786" s="14"/>
    </row>
    <row r="787" spans="1:10" ht="14.25" customHeight="1">
      <c r="A787" s="21"/>
      <c r="B787" s="14"/>
      <c r="C787" s="14"/>
      <c r="D787" s="14"/>
      <c r="E787" s="14"/>
      <c r="F787" s="14"/>
      <c r="G787" s="14"/>
      <c r="H787" s="14"/>
      <c r="I787" s="14"/>
      <c r="J787" s="14"/>
    </row>
    <row r="788" spans="1:10" ht="14.25" customHeight="1">
      <c r="A788" s="21"/>
      <c r="B788" s="14"/>
      <c r="C788" s="14"/>
      <c r="D788" s="14"/>
      <c r="E788" s="14"/>
      <c r="F788" s="14"/>
      <c r="G788" s="14"/>
      <c r="H788" s="14"/>
      <c r="I788" s="14"/>
      <c r="J788" s="14"/>
    </row>
    <row r="789" spans="1:10" ht="14.25" customHeight="1">
      <c r="A789" s="21"/>
      <c r="B789" s="14"/>
      <c r="C789" s="14"/>
      <c r="D789" s="14"/>
      <c r="E789" s="14"/>
      <c r="F789" s="14"/>
      <c r="G789" s="14"/>
      <c r="H789" s="14"/>
      <c r="I789" s="14"/>
      <c r="J789" s="14"/>
    </row>
    <row r="790" spans="1:10" ht="14.25" customHeight="1">
      <c r="A790" s="21"/>
      <c r="B790" s="14"/>
      <c r="C790" s="14"/>
      <c r="D790" s="14"/>
      <c r="E790" s="14"/>
      <c r="F790" s="14"/>
      <c r="G790" s="14"/>
      <c r="H790" s="14"/>
      <c r="I790" s="14"/>
      <c r="J790" s="14"/>
    </row>
    <row r="791" spans="1:10" ht="14.25" customHeight="1">
      <c r="A791" s="21"/>
      <c r="B791" s="14"/>
      <c r="C791" s="14"/>
      <c r="D791" s="14"/>
      <c r="E791" s="14"/>
      <c r="F791" s="14"/>
      <c r="G791" s="14"/>
      <c r="H791" s="14"/>
      <c r="I791" s="14"/>
      <c r="J791" s="14"/>
    </row>
    <row r="792" spans="1:10" ht="14.25" customHeight="1">
      <c r="A792" s="21"/>
      <c r="B792" s="14"/>
      <c r="C792" s="14"/>
      <c r="D792" s="14"/>
      <c r="E792" s="14"/>
      <c r="F792" s="14"/>
      <c r="G792" s="14"/>
      <c r="H792" s="14"/>
      <c r="I792" s="14"/>
      <c r="J792" s="14"/>
    </row>
    <row r="793" spans="1:10" ht="14.25" customHeight="1">
      <c r="A793" s="21"/>
      <c r="B793" s="14"/>
      <c r="C793" s="14"/>
      <c r="D793" s="14"/>
      <c r="E793" s="14"/>
      <c r="F793" s="14"/>
      <c r="G793" s="14"/>
      <c r="H793" s="14"/>
      <c r="I793" s="14"/>
      <c r="J793" s="14"/>
    </row>
    <row r="794" spans="1:10" ht="14.25" customHeight="1">
      <c r="A794" s="21"/>
      <c r="B794" s="14"/>
      <c r="C794" s="14"/>
      <c r="D794" s="14"/>
      <c r="E794" s="14"/>
      <c r="F794" s="14"/>
      <c r="G794" s="14"/>
      <c r="H794" s="14"/>
      <c r="I794" s="14"/>
      <c r="J794" s="14"/>
    </row>
    <row r="795" spans="1:10" ht="14.25" customHeight="1">
      <c r="A795" s="21"/>
      <c r="B795" s="14"/>
      <c r="C795" s="14"/>
      <c r="D795" s="14"/>
      <c r="E795" s="14"/>
      <c r="F795" s="14"/>
      <c r="G795" s="14"/>
      <c r="H795" s="14"/>
      <c r="I795" s="14"/>
      <c r="J795" s="14"/>
    </row>
    <row r="796" spans="1:10" ht="14.25" customHeight="1">
      <c r="A796" s="21"/>
      <c r="B796" s="14"/>
      <c r="C796" s="14"/>
      <c r="D796" s="14"/>
      <c r="E796" s="14"/>
      <c r="F796" s="14"/>
      <c r="G796" s="14"/>
      <c r="H796" s="14"/>
      <c r="I796" s="14"/>
      <c r="J796" s="14"/>
    </row>
    <row r="797" spans="1:10" ht="14.25" customHeight="1">
      <c r="A797" s="21"/>
      <c r="B797" s="14"/>
      <c r="C797" s="14"/>
      <c r="D797" s="14"/>
      <c r="E797" s="14"/>
      <c r="F797" s="14"/>
      <c r="G797" s="14"/>
      <c r="H797" s="14"/>
      <c r="I797" s="14"/>
      <c r="J797" s="14"/>
    </row>
    <row r="798" spans="1:10" ht="14.25" customHeight="1">
      <c r="A798" s="21"/>
      <c r="B798" s="14"/>
      <c r="C798" s="14"/>
      <c r="D798" s="14"/>
      <c r="E798" s="14"/>
      <c r="F798" s="14"/>
      <c r="G798" s="14"/>
      <c r="H798" s="14"/>
      <c r="I798" s="14"/>
      <c r="J798" s="14"/>
    </row>
    <row r="799" spans="1:10" ht="14.25" customHeight="1">
      <c r="A799" s="21"/>
      <c r="B799" s="14"/>
      <c r="C799" s="14"/>
      <c r="D799" s="14"/>
      <c r="E799" s="14"/>
      <c r="F799" s="14"/>
      <c r="G799" s="14"/>
      <c r="H799" s="14"/>
      <c r="I799" s="14"/>
      <c r="J799" s="14"/>
    </row>
    <row r="800" spans="1:10" ht="14.25" customHeight="1">
      <c r="A800" s="21"/>
      <c r="B800" s="14"/>
      <c r="C800" s="14"/>
      <c r="D800" s="14"/>
      <c r="E800" s="14"/>
      <c r="F800" s="14"/>
      <c r="G800" s="14"/>
      <c r="H800" s="14"/>
      <c r="I800" s="14"/>
      <c r="J800" s="14"/>
    </row>
    <row r="801" spans="1:10" ht="14.25" customHeight="1">
      <c r="A801" s="21"/>
      <c r="B801" s="14"/>
      <c r="C801" s="14"/>
      <c r="D801" s="14"/>
      <c r="E801" s="14"/>
      <c r="F801" s="14"/>
      <c r="G801" s="14"/>
      <c r="H801" s="14"/>
      <c r="I801" s="14"/>
      <c r="J801" s="14"/>
    </row>
    <row r="802" spans="1:10" ht="14.25" customHeight="1">
      <c r="A802" s="21"/>
      <c r="B802" s="14"/>
      <c r="C802" s="14"/>
      <c r="D802" s="14"/>
      <c r="E802" s="14"/>
      <c r="F802" s="14"/>
      <c r="G802" s="14"/>
      <c r="H802" s="14"/>
      <c r="I802" s="14"/>
      <c r="J802" s="14"/>
    </row>
    <row r="803" spans="1:10" ht="14.25" customHeight="1">
      <c r="A803" s="21"/>
      <c r="B803" s="14"/>
      <c r="C803" s="14"/>
      <c r="D803" s="14"/>
      <c r="E803" s="14"/>
      <c r="F803" s="14"/>
      <c r="G803" s="14"/>
      <c r="H803" s="14"/>
      <c r="I803" s="14"/>
      <c r="J803" s="14"/>
    </row>
    <row r="804" spans="1:10" ht="14.25" customHeight="1">
      <c r="A804" s="21"/>
      <c r="B804" s="14"/>
      <c r="C804" s="14"/>
      <c r="D804" s="14"/>
      <c r="E804" s="14"/>
      <c r="F804" s="14"/>
      <c r="G804" s="14"/>
      <c r="H804" s="14"/>
      <c r="I804" s="14"/>
      <c r="J804" s="14"/>
    </row>
    <row r="805" spans="1:10" ht="14.25" customHeight="1">
      <c r="A805" s="21"/>
      <c r="B805" s="14"/>
      <c r="C805" s="14"/>
      <c r="D805" s="14"/>
      <c r="E805" s="14"/>
      <c r="F805" s="14"/>
      <c r="G805" s="14"/>
      <c r="H805" s="14"/>
      <c r="I805" s="14"/>
      <c r="J805" s="14"/>
    </row>
    <row r="806" spans="1:10" ht="14.25" customHeight="1">
      <c r="A806" s="21"/>
      <c r="B806" s="14"/>
      <c r="C806" s="14"/>
      <c r="D806" s="14"/>
      <c r="E806" s="14"/>
      <c r="F806" s="14"/>
      <c r="G806" s="14"/>
      <c r="H806" s="14"/>
      <c r="I806" s="14"/>
      <c r="J806" s="14"/>
    </row>
    <row r="807" spans="1:10" ht="14.25" customHeight="1">
      <c r="A807" s="21"/>
      <c r="B807" s="14"/>
      <c r="C807" s="14"/>
      <c r="D807" s="14"/>
      <c r="E807" s="14"/>
      <c r="F807" s="14"/>
      <c r="G807" s="14"/>
      <c r="H807" s="14"/>
      <c r="I807" s="14"/>
      <c r="J807" s="14"/>
    </row>
    <row r="808" spans="1:10" ht="14.25" customHeight="1">
      <c r="A808" s="21"/>
      <c r="B808" s="14"/>
      <c r="C808" s="14"/>
      <c r="D808" s="14"/>
      <c r="E808" s="14"/>
      <c r="F808" s="14"/>
      <c r="G808" s="14"/>
      <c r="H808" s="14"/>
      <c r="I808" s="14"/>
      <c r="J808" s="14"/>
    </row>
    <row r="809" spans="1:10" ht="14.25" customHeight="1">
      <c r="A809" s="21"/>
      <c r="B809" s="14"/>
      <c r="C809" s="14"/>
      <c r="D809" s="14"/>
      <c r="E809" s="14"/>
      <c r="F809" s="14"/>
      <c r="G809" s="14"/>
      <c r="H809" s="14"/>
      <c r="I809" s="14"/>
      <c r="J809" s="14"/>
    </row>
    <row r="810" spans="1:10" ht="14.25" customHeight="1">
      <c r="A810" s="21"/>
      <c r="B810" s="14"/>
      <c r="C810" s="14"/>
      <c r="D810" s="14"/>
      <c r="E810" s="14"/>
      <c r="F810" s="14"/>
      <c r="G810" s="14"/>
      <c r="H810" s="14"/>
      <c r="I810" s="14"/>
      <c r="J810" s="14"/>
    </row>
    <row r="811" spans="1:10" ht="14.25" customHeight="1">
      <c r="A811" s="21"/>
      <c r="B811" s="14"/>
      <c r="C811" s="14"/>
      <c r="D811" s="14"/>
      <c r="E811" s="14"/>
      <c r="F811" s="14"/>
      <c r="G811" s="14"/>
      <c r="H811" s="14"/>
      <c r="I811" s="14"/>
      <c r="J811" s="14"/>
    </row>
    <row r="812" spans="1:10" ht="14.25" customHeight="1">
      <c r="A812" s="21"/>
      <c r="B812" s="14"/>
      <c r="C812" s="14"/>
      <c r="D812" s="14"/>
      <c r="E812" s="14"/>
      <c r="F812" s="14"/>
      <c r="G812" s="14"/>
      <c r="H812" s="14"/>
      <c r="I812" s="14"/>
      <c r="J812" s="14"/>
    </row>
    <row r="813" spans="1:10" ht="14.25" customHeight="1">
      <c r="A813" s="21"/>
      <c r="B813" s="14"/>
      <c r="C813" s="14"/>
      <c r="D813" s="14"/>
      <c r="E813" s="14"/>
      <c r="F813" s="14"/>
      <c r="G813" s="14"/>
      <c r="H813" s="14"/>
      <c r="I813" s="14"/>
      <c r="J813" s="14"/>
    </row>
    <row r="814" spans="1:10" ht="14.25" customHeight="1">
      <c r="A814" s="21"/>
      <c r="B814" s="14"/>
      <c r="C814" s="14"/>
      <c r="D814" s="14"/>
      <c r="E814" s="14"/>
      <c r="F814" s="14"/>
      <c r="G814" s="14"/>
      <c r="H814" s="14"/>
      <c r="I814" s="14"/>
      <c r="J814" s="14"/>
    </row>
    <row r="815" spans="1:10" ht="14.25" customHeight="1">
      <c r="A815" s="21"/>
      <c r="B815" s="14"/>
      <c r="C815" s="14"/>
      <c r="D815" s="14"/>
      <c r="E815" s="14"/>
      <c r="F815" s="14"/>
      <c r="G815" s="14"/>
      <c r="H815" s="14"/>
      <c r="I815" s="14"/>
      <c r="J815" s="14"/>
    </row>
    <row r="816" spans="1:10" ht="14.25" customHeight="1">
      <c r="A816" s="21"/>
      <c r="B816" s="14"/>
      <c r="C816" s="14"/>
      <c r="D816" s="14"/>
      <c r="E816" s="14"/>
      <c r="F816" s="14"/>
      <c r="G816" s="14"/>
      <c r="H816" s="14"/>
      <c r="I816" s="14"/>
      <c r="J816" s="14"/>
    </row>
    <row r="817" spans="1:10" ht="14.25" customHeight="1">
      <c r="A817" s="21"/>
      <c r="B817" s="14"/>
      <c r="C817" s="14"/>
      <c r="D817" s="14"/>
      <c r="E817" s="14"/>
      <c r="F817" s="14"/>
      <c r="G817" s="14"/>
      <c r="H817" s="14"/>
      <c r="I817" s="14"/>
      <c r="J817" s="14"/>
    </row>
    <row r="818" spans="1:10" ht="14.25" customHeight="1">
      <c r="A818" s="21"/>
      <c r="B818" s="14"/>
      <c r="C818" s="14"/>
      <c r="D818" s="14"/>
      <c r="E818" s="14"/>
      <c r="F818" s="14"/>
      <c r="G818" s="14"/>
      <c r="H818" s="14"/>
      <c r="I818" s="14"/>
      <c r="J818" s="14"/>
    </row>
    <row r="819" spans="1:10" ht="14.25" customHeight="1">
      <c r="A819" s="21"/>
      <c r="B819" s="14"/>
      <c r="C819" s="14"/>
      <c r="D819" s="14"/>
      <c r="E819" s="14"/>
      <c r="F819" s="14"/>
      <c r="G819" s="14"/>
      <c r="H819" s="14"/>
      <c r="I819" s="14"/>
      <c r="J819" s="14"/>
    </row>
    <row r="820" spans="1:10" ht="14.25" customHeight="1">
      <c r="A820" s="21"/>
      <c r="B820" s="14"/>
      <c r="C820" s="14"/>
      <c r="D820" s="14"/>
      <c r="E820" s="14"/>
      <c r="F820" s="14"/>
      <c r="G820" s="14"/>
      <c r="H820" s="14"/>
      <c r="I820" s="14"/>
      <c r="J820" s="14"/>
    </row>
    <row r="821" spans="1:10" ht="14.25" customHeight="1">
      <c r="A821" s="21"/>
      <c r="B821" s="14"/>
      <c r="C821" s="14"/>
      <c r="D821" s="14"/>
      <c r="E821" s="14"/>
      <c r="F821" s="14"/>
      <c r="G821" s="14"/>
      <c r="H821" s="14"/>
      <c r="I821" s="14"/>
      <c r="J821" s="14"/>
    </row>
    <row r="822" spans="1:10" ht="14.25" customHeight="1">
      <c r="A822" s="21"/>
      <c r="B822" s="14"/>
      <c r="C822" s="14"/>
      <c r="D822" s="14"/>
      <c r="E822" s="14"/>
      <c r="F822" s="14"/>
      <c r="G822" s="14"/>
      <c r="H822" s="14"/>
      <c r="I822" s="14"/>
      <c r="J822" s="14"/>
    </row>
    <row r="823" spans="1:10" ht="14.25" customHeight="1">
      <c r="A823" s="21"/>
      <c r="B823" s="14"/>
      <c r="C823" s="14"/>
      <c r="D823" s="14"/>
      <c r="E823" s="14"/>
      <c r="F823" s="14"/>
      <c r="G823" s="14"/>
      <c r="H823" s="14"/>
      <c r="I823" s="14"/>
      <c r="J823" s="14"/>
    </row>
    <row r="824" spans="1:10" ht="14.25" customHeight="1">
      <c r="A824" s="21"/>
      <c r="B824" s="14"/>
      <c r="C824" s="14"/>
      <c r="D824" s="14"/>
      <c r="E824" s="14"/>
      <c r="F824" s="14"/>
      <c r="G824" s="14"/>
      <c r="H824" s="14"/>
      <c r="I824" s="14"/>
      <c r="J824" s="14"/>
    </row>
    <row r="825" spans="1:10" ht="14.25" customHeight="1">
      <c r="A825" s="21"/>
      <c r="B825" s="14"/>
      <c r="C825" s="14"/>
      <c r="D825" s="14"/>
      <c r="E825" s="14"/>
      <c r="F825" s="14"/>
      <c r="G825" s="14"/>
      <c r="H825" s="14"/>
      <c r="I825" s="14"/>
      <c r="J825" s="14"/>
    </row>
    <row r="826" spans="1:10" ht="14.25" customHeight="1">
      <c r="A826" s="21"/>
      <c r="B826" s="14"/>
      <c r="C826" s="14"/>
      <c r="D826" s="14"/>
      <c r="E826" s="14"/>
      <c r="F826" s="14"/>
      <c r="G826" s="14"/>
      <c r="H826" s="14"/>
      <c r="I826" s="14"/>
      <c r="J826" s="14"/>
    </row>
    <row r="827" spans="1:10" ht="14.25" customHeight="1">
      <c r="A827" s="21"/>
      <c r="B827" s="14"/>
      <c r="C827" s="14"/>
      <c r="D827" s="14"/>
      <c r="E827" s="14"/>
      <c r="F827" s="14"/>
      <c r="G827" s="14"/>
      <c r="H827" s="14"/>
      <c r="I827" s="14"/>
      <c r="J827" s="14"/>
    </row>
    <row r="828" spans="1:10" ht="14.25" customHeight="1">
      <c r="A828" s="21"/>
      <c r="B828" s="14"/>
      <c r="C828" s="14"/>
      <c r="D828" s="14"/>
      <c r="E828" s="14"/>
      <c r="F828" s="14"/>
      <c r="G828" s="14"/>
      <c r="H828" s="14"/>
      <c r="I828" s="14"/>
      <c r="J828" s="14"/>
    </row>
    <row r="829" spans="1:10" ht="14.25" customHeight="1">
      <c r="A829" s="21"/>
      <c r="B829" s="14"/>
      <c r="C829" s="14"/>
      <c r="D829" s="14"/>
      <c r="E829" s="14"/>
      <c r="F829" s="14"/>
      <c r="G829" s="14"/>
      <c r="H829" s="14"/>
      <c r="I829" s="14"/>
      <c r="J829" s="14"/>
    </row>
    <row r="830" spans="1:10" ht="14.25" customHeight="1">
      <c r="A830" s="21"/>
      <c r="B830" s="14"/>
      <c r="C830" s="14"/>
      <c r="D830" s="14"/>
      <c r="E830" s="14"/>
      <c r="F830" s="14"/>
      <c r="G830" s="14"/>
      <c r="H830" s="14"/>
      <c r="I830" s="14"/>
      <c r="J830" s="14"/>
    </row>
    <row r="831" spans="1:10" ht="14.25" customHeight="1">
      <c r="A831" s="21"/>
      <c r="B831" s="14"/>
      <c r="C831" s="14"/>
      <c r="D831" s="14"/>
      <c r="E831" s="14"/>
      <c r="F831" s="14"/>
      <c r="G831" s="14"/>
      <c r="H831" s="14"/>
      <c r="I831" s="14"/>
      <c r="J831" s="14"/>
    </row>
    <row r="832" spans="1:10" ht="14.25" customHeight="1">
      <c r="A832" s="21"/>
      <c r="B832" s="14"/>
      <c r="C832" s="14"/>
      <c r="D832" s="14"/>
      <c r="E832" s="14"/>
      <c r="F832" s="14"/>
      <c r="G832" s="14"/>
      <c r="H832" s="14"/>
      <c r="I832" s="14"/>
      <c r="J832" s="14"/>
    </row>
    <row r="833" spans="1:10" ht="14.25" customHeight="1">
      <c r="A833" s="21"/>
      <c r="B833" s="14"/>
      <c r="C833" s="14"/>
      <c r="D833" s="14"/>
      <c r="E833" s="14"/>
      <c r="F833" s="14"/>
      <c r="G833" s="14"/>
      <c r="H833" s="14"/>
      <c r="I833" s="14"/>
      <c r="J833" s="14"/>
    </row>
    <row r="834" spans="1:10" ht="14.25" customHeight="1">
      <c r="A834" s="21"/>
      <c r="B834" s="14"/>
      <c r="C834" s="14"/>
      <c r="D834" s="14"/>
      <c r="E834" s="14"/>
      <c r="F834" s="14"/>
      <c r="G834" s="14"/>
      <c r="H834" s="14"/>
      <c r="I834" s="14"/>
      <c r="J834" s="14"/>
    </row>
    <row r="835" spans="1:10" ht="14.25" customHeight="1">
      <c r="A835" s="21"/>
      <c r="B835" s="14"/>
      <c r="C835" s="14"/>
      <c r="D835" s="14"/>
      <c r="E835" s="14"/>
      <c r="F835" s="14"/>
      <c r="G835" s="14"/>
      <c r="H835" s="14"/>
      <c r="I835" s="14"/>
      <c r="J835" s="14"/>
    </row>
    <row r="836" spans="1:10" ht="14.25" customHeight="1">
      <c r="A836" s="21"/>
      <c r="B836" s="14"/>
      <c r="C836" s="14"/>
      <c r="D836" s="14"/>
      <c r="E836" s="14"/>
      <c r="F836" s="14"/>
      <c r="G836" s="14"/>
      <c r="H836" s="14"/>
      <c r="I836" s="14"/>
      <c r="J836" s="14"/>
    </row>
    <row r="837" spans="1:10" ht="14.25" customHeight="1">
      <c r="A837" s="21"/>
      <c r="B837" s="14"/>
      <c r="C837" s="14"/>
      <c r="D837" s="14"/>
      <c r="E837" s="14"/>
      <c r="F837" s="14"/>
      <c r="G837" s="14"/>
      <c r="H837" s="14"/>
      <c r="I837" s="14"/>
      <c r="J837" s="14"/>
    </row>
    <row r="838" spans="1:10" ht="14.25" customHeight="1">
      <c r="A838" s="21"/>
      <c r="B838" s="14"/>
      <c r="C838" s="14"/>
      <c r="D838" s="14"/>
      <c r="E838" s="14"/>
      <c r="F838" s="14"/>
      <c r="G838" s="14"/>
      <c r="H838" s="14"/>
      <c r="I838" s="14"/>
      <c r="J838" s="14"/>
    </row>
    <row r="839" spans="1:10" ht="14.25" customHeight="1">
      <c r="A839" s="21"/>
      <c r="B839" s="14"/>
      <c r="C839" s="14"/>
      <c r="D839" s="14"/>
      <c r="E839" s="14"/>
      <c r="F839" s="14"/>
      <c r="G839" s="14"/>
      <c r="H839" s="14"/>
      <c r="I839" s="14"/>
      <c r="J839" s="14"/>
    </row>
    <row r="840" spans="1:10" ht="14.25" customHeight="1">
      <c r="A840" s="21"/>
      <c r="B840" s="14"/>
      <c r="C840" s="14"/>
      <c r="D840" s="14"/>
      <c r="E840" s="14"/>
      <c r="F840" s="14"/>
      <c r="G840" s="14"/>
      <c r="H840" s="14"/>
      <c r="I840" s="14"/>
      <c r="J840" s="14"/>
    </row>
    <row r="841" spans="1:10" ht="14.25" customHeight="1">
      <c r="A841" s="21"/>
      <c r="B841" s="14"/>
      <c r="C841" s="14"/>
      <c r="D841" s="14"/>
      <c r="E841" s="14"/>
      <c r="F841" s="14"/>
      <c r="G841" s="14"/>
      <c r="H841" s="14"/>
      <c r="I841" s="14"/>
      <c r="J841" s="14"/>
    </row>
    <row r="842" spans="1:10" ht="14.25" customHeight="1">
      <c r="A842" s="21"/>
      <c r="B842" s="14"/>
      <c r="C842" s="14"/>
      <c r="D842" s="14"/>
      <c r="E842" s="14"/>
      <c r="F842" s="14"/>
      <c r="G842" s="14"/>
      <c r="H842" s="14"/>
      <c r="I842" s="14"/>
      <c r="J842" s="14"/>
    </row>
    <row r="843" spans="1:10" ht="14.25" customHeight="1">
      <c r="A843" s="21"/>
      <c r="B843" s="14"/>
      <c r="C843" s="14"/>
      <c r="D843" s="14"/>
      <c r="E843" s="14"/>
      <c r="F843" s="14"/>
      <c r="G843" s="14"/>
      <c r="H843" s="14"/>
      <c r="I843" s="14"/>
      <c r="J843" s="14"/>
    </row>
    <row r="844" spans="1:10" ht="14.25" customHeight="1">
      <c r="A844" s="21"/>
      <c r="B844" s="14"/>
      <c r="C844" s="14"/>
      <c r="D844" s="14"/>
      <c r="E844" s="14"/>
      <c r="F844" s="14"/>
      <c r="G844" s="14"/>
      <c r="H844" s="14"/>
      <c r="I844" s="14"/>
      <c r="J844" s="14"/>
    </row>
    <row r="845" spans="1:10" ht="14.25" customHeight="1">
      <c r="A845" s="21"/>
      <c r="B845" s="14"/>
      <c r="C845" s="14"/>
      <c r="D845" s="14"/>
      <c r="E845" s="14"/>
      <c r="F845" s="14"/>
      <c r="G845" s="14"/>
      <c r="H845" s="14"/>
      <c r="I845" s="14"/>
      <c r="J845" s="14"/>
    </row>
    <row r="846" spans="1:10" ht="14.25" customHeight="1">
      <c r="A846" s="21"/>
      <c r="B846" s="14"/>
      <c r="C846" s="14"/>
      <c r="D846" s="14"/>
      <c r="E846" s="14"/>
      <c r="F846" s="14"/>
      <c r="G846" s="14"/>
      <c r="H846" s="14"/>
      <c r="I846" s="14"/>
      <c r="J846" s="14"/>
    </row>
    <row r="847" spans="1:10" ht="14.25" customHeight="1">
      <c r="A847" s="21"/>
      <c r="B847" s="14"/>
      <c r="C847" s="14"/>
      <c r="D847" s="14"/>
      <c r="E847" s="14"/>
      <c r="F847" s="14"/>
      <c r="G847" s="14"/>
      <c r="H847" s="14"/>
      <c r="I847" s="14"/>
      <c r="J847" s="14"/>
    </row>
    <row r="848" spans="1:10" ht="14.25" customHeight="1">
      <c r="A848" s="21"/>
      <c r="B848" s="14"/>
      <c r="C848" s="14"/>
      <c r="D848" s="14"/>
      <c r="E848" s="14"/>
      <c r="F848" s="14"/>
      <c r="G848" s="14"/>
      <c r="H848" s="14"/>
      <c r="I848" s="14"/>
      <c r="J848" s="14"/>
    </row>
    <row r="849" spans="1:10" ht="14.25" customHeight="1">
      <c r="A849" s="21"/>
      <c r="B849" s="14"/>
      <c r="C849" s="14"/>
      <c r="D849" s="14"/>
      <c r="E849" s="14"/>
      <c r="F849" s="14"/>
      <c r="G849" s="14"/>
      <c r="H849" s="14"/>
      <c r="I849" s="14"/>
      <c r="J849" s="14"/>
    </row>
    <row r="850" spans="1:10" ht="14.25" customHeight="1">
      <c r="A850" s="21"/>
      <c r="B850" s="14"/>
      <c r="C850" s="14"/>
      <c r="D850" s="14"/>
      <c r="E850" s="14"/>
      <c r="F850" s="14"/>
      <c r="G850" s="14"/>
      <c r="H850" s="14"/>
      <c r="I850" s="14"/>
      <c r="J850" s="14"/>
    </row>
    <row r="851" spans="1:10" ht="14.25" customHeight="1">
      <c r="A851" s="21"/>
      <c r="B851" s="14"/>
      <c r="C851" s="14"/>
      <c r="D851" s="14"/>
      <c r="E851" s="14"/>
      <c r="F851" s="14"/>
      <c r="G851" s="14"/>
      <c r="H851" s="14"/>
      <c r="I851" s="14"/>
      <c r="J851" s="14"/>
    </row>
    <row r="852" spans="1:10" ht="14.25" customHeight="1">
      <c r="A852" s="21"/>
      <c r="B852" s="14"/>
      <c r="C852" s="14"/>
      <c r="D852" s="14"/>
      <c r="E852" s="14"/>
      <c r="F852" s="14"/>
      <c r="G852" s="14"/>
      <c r="H852" s="14"/>
      <c r="I852" s="14"/>
      <c r="J852" s="14"/>
    </row>
    <row r="853" spans="1:10" ht="14.25" customHeight="1">
      <c r="A853" s="21"/>
      <c r="B853" s="14"/>
      <c r="C853" s="14"/>
      <c r="D853" s="14"/>
      <c r="E853" s="14"/>
      <c r="F853" s="14"/>
      <c r="G853" s="14"/>
      <c r="H853" s="14"/>
      <c r="I853" s="14"/>
      <c r="J853" s="14"/>
    </row>
    <row r="854" spans="1:10" ht="14.25" customHeight="1">
      <c r="A854" s="21"/>
      <c r="B854" s="14"/>
      <c r="C854" s="14"/>
      <c r="D854" s="14"/>
      <c r="E854" s="14"/>
      <c r="F854" s="14"/>
      <c r="G854" s="14"/>
      <c r="H854" s="14"/>
      <c r="I854" s="14"/>
      <c r="J854" s="14"/>
    </row>
    <row r="855" spans="1:10" ht="14.25" customHeight="1">
      <c r="A855" s="21"/>
      <c r="B855" s="14"/>
      <c r="C855" s="14"/>
      <c r="D855" s="14"/>
      <c r="E855" s="14"/>
      <c r="F855" s="14"/>
      <c r="G855" s="14"/>
      <c r="H855" s="14"/>
      <c r="I855" s="14"/>
      <c r="J855" s="14"/>
    </row>
    <row r="856" spans="1:10" ht="14.25" customHeight="1">
      <c r="A856" s="21"/>
      <c r="B856" s="14"/>
      <c r="C856" s="14"/>
      <c r="D856" s="14"/>
      <c r="E856" s="14"/>
      <c r="F856" s="14"/>
      <c r="G856" s="14"/>
      <c r="H856" s="14"/>
      <c r="I856" s="14"/>
      <c r="J856" s="14"/>
    </row>
    <row r="857" spans="1:10" ht="14.25" customHeight="1">
      <c r="A857" s="21"/>
      <c r="B857" s="14"/>
      <c r="C857" s="14"/>
      <c r="D857" s="14"/>
      <c r="E857" s="14"/>
      <c r="F857" s="14"/>
      <c r="G857" s="14"/>
      <c r="H857" s="14"/>
      <c r="I857" s="14"/>
      <c r="J857" s="14"/>
    </row>
    <row r="858" spans="1:10" ht="14.25" customHeight="1">
      <c r="A858" s="21"/>
      <c r="B858" s="14"/>
      <c r="C858" s="14"/>
      <c r="D858" s="14"/>
      <c r="E858" s="14"/>
      <c r="F858" s="14"/>
      <c r="G858" s="14"/>
      <c r="H858" s="14"/>
      <c r="I858" s="14"/>
      <c r="J858" s="14"/>
    </row>
    <row r="859" spans="1:10" ht="14.25" customHeight="1">
      <c r="A859" s="21"/>
      <c r="B859" s="14"/>
      <c r="C859" s="14"/>
      <c r="D859" s="14"/>
      <c r="E859" s="14"/>
      <c r="F859" s="14"/>
      <c r="G859" s="14"/>
      <c r="H859" s="14"/>
      <c r="I859" s="14"/>
      <c r="J859" s="14"/>
    </row>
    <row r="860" spans="1:10" ht="14.25" customHeight="1">
      <c r="A860" s="21"/>
      <c r="B860" s="14"/>
      <c r="C860" s="14"/>
      <c r="D860" s="14"/>
      <c r="E860" s="14"/>
      <c r="F860" s="14"/>
      <c r="G860" s="14"/>
      <c r="H860" s="14"/>
      <c r="I860" s="14"/>
      <c r="J860" s="14"/>
    </row>
    <row r="861" spans="1:10" ht="14.25" customHeight="1">
      <c r="A861" s="21"/>
      <c r="B861" s="14"/>
      <c r="C861" s="14"/>
      <c r="D861" s="14"/>
      <c r="E861" s="14"/>
      <c r="F861" s="14"/>
      <c r="G861" s="14"/>
      <c r="H861" s="14"/>
      <c r="I861" s="14"/>
      <c r="J861" s="14"/>
    </row>
    <row r="862" spans="1:10" ht="14.25" customHeight="1">
      <c r="A862" s="21"/>
      <c r="B862" s="14"/>
      <c r="C862" s="14"/>
      <c r="D862" s="14"/>
      <c r="E862" s="14"/>
      <c r="F862" s="14"/>
      <c r="G862" s="14"/>
      <c r="H862" s="14"/>
      <c r="I862" s="14"/>
      <c r="J862" s="14"/>
    </row>
    <row r="863" spans="1:10" ht="14.25" customHeight="1">
      <c r="A863" s="21"/>
      <c r="B863" s="14"/>
      <c r="C863" s="14"/>
      <c r="D863" s="14"/>
      <c r="E863" s="14"/>
      <c r="F863" s="14"/>
      <c r="G863" s="14"/>
      <c r="H863" s="14"/>
      <c r="I863" s="14"/>
      <c r="J863" s="14"/>
    </row>
    <row r="864" spans="1:10" ht="14.25" customHeight="1">
      <c r="A864" s="21"/>
      <c r="B864" s="14"/>
      <c r="C864" s="14"/>
      <c r="D864" s="14"/>
      <c r="E864" s="14"/>
      <c r="F864" s="14"/>
      <c r="G864" s="14"/>
      <c r="H864" s="14"/>
      <c r="I864" s="14"/>
      <c r="J864" s="14"/>
    </row>
    <row r="865" spans="1:10" ht="14.25" customHeight="1">
      <c r="A865" s="21"/>
      <c r="B865" s="14"/>
      <c r="C865" s="14"/>
      <c r="D865" s="14"/>
      <c r="E865" s="14"/>
      <c r="F865" s="14"/>
      <c r="G865" s="14"/>
      <c r="H865" s="14"/>
      <c r="I865" s="14"/>
      <c r="J865" s="14"/>
    </row>
    <row r="866" spans="1:10" ht="14.25" customHeight="1">
      <c r="A866" s="21"/>
      <c r="B866" s="14"/>
      <c r="C866" s="14"/>
      <c r="D866" s="14"/>
      <c r="E866" s="14"/>
      <c r="F866" s="14"/>
      <c r="G866" s="14"/>
      <c r="H866" s="14"/>
      <c r="I866" s="14"/>
      <c r="J866" s="14"/>
    </row>
    <row r="867" spans="1:10" ht="14.25" customHeight="1">
      <c r="A867" s="21"/>
      <c r="B867" s="14"/>
      <c r="C867" s="14"/>
      <c r="D867" s="14"/>
      <c r="E867" s="14"/>
      <c r="F867" s="14"/>
      <c r="G867" s="14"/>
      <c r="H867" s="14"/>
      <c r="I867" s="14"/>
      <c r="J867" s="14"/>
    </row>
    <row r="868" spans="1:10" ht="14.25" customHeight="1">
      <c r="A868" s="21"/>
      <c r="B868" s="14"/>
      <c r="C868" s="14"/>
      <c r="D868" s="14"/>
      <c r="E868" s="14"/>
      <c r="F868" s="14"/>
      <c r="G868" s="14"/>
      <c r="H868" s="14"/>
      <c r="I868" s="14"/>
      <c r="J868" s="14"/>
    </row>
    <row r="869" spans="1:10" ht="14.25" customHeight="1">
      <c r="A869" s="21"/>
      <c r="B869" s="14"/>
      <c r="C869" s="14"/>
      <c r="D869" s="14"/>
      <c r="E869" s="14"/>
      <c r="F869" s="14"/>
      <c r="G869" s="14"/>
      <c r="H869" s="14"/>
      <c r="I869" s="14"/>
      <c r="J869" s="14"/>
    </row>
    <row r="870" spans="1:10" ht="14.25" customHeight="1">
      <c r="A870" s="21"/>
      <c r="B870" s="14"/>
      <c r="C870" s="14"/>
      <c r="D870" s="14"/>
      <c r="E870" s="14"/>
      <c r="F870" s="14"/>
      <c r="G870" s="14"/>
      <c r="H870" s="14"/>
      <c r="I870" s="14"/>
      <c r="J870" s="14"/>
    </row>
    <row r="871" spans="1:10" ht="14.25" customHeight="1">
      <c r="A871" s="21"/>
      <c r="B871" s="14"/>
      <c r="C871" s="14"/>
      <c r="D871" s="14"/>
      <c r="E871" s="14"/>
      <c r="F871" s="14"/>
      <c r="G871" s="14"/>
      <c r="H871" s="14"/>
      <c r="I871" s="14"/>
      <c r="J871" s="14"/>
    </row>
    <row r="872" spans="1:10" ht="14.25" customHeight="1">
      <c r="A872" s="21"/>
      <c r="B872" s="14"/>
      <c r="C872" s="14"/>
      <c r="D872" s="14"/>
      <c r="E872" s="14"/>
      <c r="F872" s="14"/>
      <c r="G872" s="14"/>
      <c r="H872" s="14"/>
      <c r="I872" s="14"/>
      <c r="J872" s="14"/>
    </row>
    <row r="873" spans="1:10" ht="14.25" customHeight="1">
      <c r="A873" s="21"/>
      <c r="B873" s="14"/>
      <c r="C873" s="14"/>
      <c r="D873" s="14"/>
      <c r="E873" s="14"/>
      <c r="F873" s="14"/>
      <c r="G873" s="14"/>
      <c r="H873" s="14"/>
      <c r="I873" s="14"/>
      <c r="J873" s="14"/>
    </row>
    <row r="874" spans="1:10" ht="14.25" customHeight="1">
      <c r="A874" s="21"/>
      <c r="B874" s="14"/>
      <c r="C874" s="14"/>
      <c r="D874" s="14"/>
      <c r="E874" s="14"/>
      <c r="F874" s="14"/>
      <c r="G874" s="14"/>
      <c r="H874" s="14"/>
      <c r="I874" s="14"/>
      <c r="J874" s="14"/>
    </row>
    <row r="875" spans="1:10" ht="14.25" customHeight="1">
      <c r="A875" s="21"/>
      <c r="B875" s="14"/>
      <c r="C875" s="14"/>
      <c r="D875" s="14"/>
      <c r="E875" s="14"/>
      <c r="F875" s="14"/>
      <c r="G875" s="14"/>
      <c r="H875" s="14"/>
      <c r="I875" s="14"/>
      <c r="J875" s="14"/>
    </row>
    <row r="876" spans="1:10" ht="14.25" customHeight="1">
      <c r="A876" s="21"/>
      <c r="B876" s="14"/>
      <c r="C876" s="14"/>
      <c r="D876" s="14"/>
      <c r="E876" s="14"/>
      <c r="F876" s="14"/>
      <c r="G876" s="14"/>
      <c r="H876" s="14"/>
      <c r="I876" s="14"/>
      <c r="J876" s="14"/>
    </row>
    <row r="877" spans="1:10" ht="14.25" customHeight="1">
      <c r="A877" s="21"/>
      <c r="B877" s="14"/>
      <c r="C877" s="14"/>
      <c r="D877" s="14"/>
      <c r="E877" s="14"/>
      <c r="F877" s="14"/>
      <c r="G877" s="14"/>
      <c r="H877" s="14"/>
      <c r="I877" s="14"/>
      <c r="J877" s="14"/>
    </row>
    <row r="878" spans="1:10" ht="14.25" customHeight="1">
      <c r="A878" s="21"/>
      <c r="B878" s="14"/>
      <c r="C878" s="14"/>
      <c r="D878" s="14"/>
      <c r="E878" s="14"/>
      <c r="F878" s="14"/>
      <c r="G878" s="14"/>
      <c r="H878" s="14"/>
      <c r="I878" s="14"/>
      <c r="J878" s="14"/>
    </row>
    <row r="879" spans="1:10" ht="14.25" customHeight="1">
      <c r="A879" s="21"/>
      <c r="B879" s="14"/>
      <c r="C879" s="14"/>
      <c r="D879" s="14"/>
      <c r="E879" s="14"/>
      <c r="F879" s="14"/>
      <c r="G879" s="14"/>
      <c r="H879" s="14"/>
      <c r="I879" s="14"/>
      <c r="J879" s="14"/>
    </row>
    <row r="880" spans="1:10" ht="14.25" customHeight="1">
      <c r="A880" s="21"/>
      <c r="B880" s="14"/>
      <c r="C880" s="14"/>
      <c r="D880" s="14"/>
      <c r="E880" s="14"/>
      <c r="F880" s="14"/>
      <c r="G880" s="14"/>
      <c r="H880" s="14"/>
      <c r="I880" s="14"/>
      <c r="J880" s="14"/>
    </row>
    <row r="881" spans="1:10" ht="14.25" customHeight="1">
      <c r="A881" s="21"/>
      <c r="B881" s="14"/>
      <c r="C881" s="14"/>
      <c r="D881" s="14"/>
      <c r="E881" s="14"/>
      <c r="F881" s="14"/>
      <c r="G881" s="14"/>
      <c r="H881" s="14"/>
      <c r="I881" s="14"/>
      <c r="J881" s="14"/>
    </row>
    <row r="882" spans="1:10" ht="14.25" customHeight="1">
      <c r="A882" s="21"/>
      <c r="B882" s="14"/>
      <c r="C882" s="14"/>
      <c r="D882" s="14"/>
      <c r="E882" s="14"/>
      <c r="F882" s="14"/>
      <c r="G882" s="14"/>
      <c r="H882" s="14"/>
      <c r="I882" s="14"/>
      <c r="J882" s="14"/>
    </row>
    <row r="883" spans="1:10" ht="14.25" customHeight="1">
      <c r="A883" s="21"/>
      <c r="B883" s="14"/>
      <c r="C883" s="14"/>
      <c r="D883" s="14"/>
      <c r="E883" s="14"/>
      <c r="F883" s="14"/>
      <c r="G883" s="14"/>
      <c r="H883" s="14"/>
      <c r="I883" s="14"/>
      <c r="J883" s="14"/>
    </row>
    <row r="884" spans="1:10" ht="14.25" customHeight="1">
      <c r="A884" s="21"/>
      <c r="B884" s="14"/>
      <c r="C884" s="14"/>
      <c r="D884" s="14"/>
      <c r="E884" s="14"/>
      <c r="F884" s="14"/>
      <c r="G884" s="14"/>
      <c r="H884" s="14"/>
      <c r="I884" s="14"/>
      <c r="J884" s="14"/>
    </row>
    <row r="885" spans="1:10" ht="14.25" customHeight="1">
      <c r="A885" s="21"/>
      <c r="B885" s="14"/>
      <c r="C885" s="14"/>
      <c r="D885" s="14"/>
      <c r="E885" s="14"/>
      <c r="F885" s="14"/>
      <c r="G885" s="14"/>
      <c r="H885" s="14"/>
      <c r="I885" s="14"/>
      <c r="J885" s="14"/>
    </row>
    <row r="886" spans="1:10" ht="14.25" customHeight="1">
      <c r="A886" s="21"/>
      <c r="B886" s="14"/>
      <c r="C886" s="14"/>
      <c r="D886" s="14"/>
      <c r="E886" s="14"/>
      <c r="F886" s="14"/>
      <c r="G886" s="14"/>
      <c r="H886" s="14"/>
      <c r="I886" s="14"/>
      <c r="J886" s="14"/>
    </row>
    <row r="887" spans="1:10" ht="14.25" customHeight="1">
      <c r="A887" s="21"/>
      <c r="B887" s="14"/>
      <c r="C887" s="14"/>
      <c r="D887" s="14"/>
      <c r="E887" s="14"/>
      <c r="F887" s="14"/>
      <c r="G887" s="14"/>
      <c r="H887" s="14"/>
      <c r="I887" s="14"/>
      <c r="J887" s="14"/>
    </row>
    <row r="888" spans="1:10" ht="14.25" customHeight="1">
      <c r="A888" s="21"/>
      <c r="B888" s="14"/>
      <c r="C888" s="14"/>
      <c r="D888" s="14"/>
      <c r="E888" s="14"/>
      <c r="F888" s="14"/>
      <c r="G888" s="14"/>
      <c r="H888" s="14"/>
      <c r="I888" s="14"/>
      <c r="J888" s="14"/>
    </row>
    <row r="889" spans="1:10" ht="14.25" customHeight="1">
      <c r="A889" s="21"/>
      <c r="B889" s="14"/>
      <c r="C889" s="14"/>
      <c r="D889" s="14"/>
      <c r="E889" s="14"/>
      <c r="F889" s="14"/>
      <c r="G889" s="14"/>
      <c r="H889" s="14"/>
      <c r="I889" s="14"/>
      <c r="J889" s="14"/>
    </row>
    <row r="890" spans="1:10" ht="14.25" customHeight="1">
      <c r="A890" s="21"/>
      <c r="B890" s="14"/>
      <c r="C890" s="14"/>
      <c r="D890" s="14"/>
      <c r="E890" s="14"/>
      <c r="F890" s="14"/>
      <c r="G890" s="14"/>
      <c r="H890" s="14"/>
      <c r="I890" s="14"/>
      <c r="J890" s="14"/>
    </row>
    <row r="891" spans="1:10" ht="14.25" customHeight="1">
      <c r="A891" s="21"/>
      <c r="B891" s="14"/>
      <c r="C891" s="14"/>
      <c r="D891" s="14"/>
      <c r="E891" s="14"/>
      <c r="F891" s="14"/>
      <c r="G891" s="14"/>
      <c r="H891" s="14"/>
      <c r="I891" s="14"/>
      <c r="J891" s="14"/>
    </row>
    <row r="892" spans="1:10" ht="14.25" customHeight="1">
      <c r="A892" s="21"/>
      <c r="B892" s="14"/>
      <c r="C892" s="14"/>
      <c r="D892" s="14"/>
      <c r="E892" s="14"/>
      <c r="F892" s="14"/>
      <c r="G892" s="14"/>
      <c r="H892" s="14"/>
      <c r="I892" s="14"/>
      <c r="J892" s="14"/>
    </row>
    <row r="893" spans="1:10" ht="14.25" customHeight="1">
      <c r="A893" s="21"/>
      <c r="B893" s="14"/>
      <c r="C893" s="14"/>
      <c r="D893" s="14"/>
      <c r="E893" s="14"/>
      <c r="F893" s="14"/>
      <c r="G893" s="14"/>
      <c r="H893" s="14"/>
      <c r="I893" s="14"/>
      <c r="J893" s="14"/>
    </row>
    <row r="894" spans="1:10" ht="14.25" customHeight="1">
      <c r="A894" s="21"/>
      <c r="B894" s="14"/>
      <c r="C894" s="14"/>
      <c r="D894" s="14"/>
      <c r="E894" s="14"/>
      <c r="F894" s="14"/>
      <c r="G894" s="14"/>
      <c r="H894" s="14"/>
      <c r="I894" s="14"/>
      <c r="J894" s="14"/>
    </row>
    <row r="895" spans="1:10" ht="14.25" customHeight="1">
      <c r="A895" s="21"/>
      <c r="B895" s="14"/>
      <c r="C895" s="14"/>
      <c r="D895" s="14"/>
      <c r="E895" s="14"/>
      <c r="F895" s="14"/>
      <c r="G895" s="14"/>
      <c r="H895" s="14"/>
      <c r="I895" s="14"/>
      <c r="J895" s="14"/>
    </row>
    <row r="896" spans="1:10" ht="14.25" customHeight="1">
      <c r="A896" s="21"/>
      <c r="B896" s="14"/>
      <c r="C896" s="14"/>
      <c r="D896" s="14"/>
      <c r="E896" s="14"/>
      <c r="F896" s="14"/>
      <c r="G896" s="14"/>
      <c r="H896" s="14"/>
      <c r="I896" s="14"/>
      <c r="J896" s="14"/>
    </row>
    <row r="897" spans="1:10" ht="14.25" customHeight="1">
      <c r="A897" s="21"/>
      <c r="B897" s="14"/>
      <c r="C897" s="14"/>
      <c r="D897" s="14"/>
      <c r="E897" s="14"/>
      <c r="F897" s="14"/>
      <c r="G897" s="14"/>
      <c r="H897" s="14"/>
      <c r="I897" s="14"/>
      <c r="J897" s="14"/>
    </row>
    <row r="898" spans="1:10" ht="14.25" customHeight="1">
      <c r="A898" s="21"/>
      <c r="B898" s="14"/>
      <c r="C898" s="14"/>
      <c r="D898" s="14"/>
      <c r="E898" s="14"/>
      <c r="F898" s="14"/>
      <c r="G898" s="14"/>
      <c r="H898" s="14"/>
      <c r="I898" s="14"/>
      <c r="J898" s="14"/>
    </row>
    <row r="899" spans="1:10" ht="14.25" customHeight="1">
      <c r="A899" s="21"/>
      <c r="B899" s="14"/>
      <c r="C899" s="14"/>
      <c r="D899" s="14"/>
      <c r="E899" s="14"/>
      <c r="F899" s="14"/>
      <c r="G899" s="14"/>
      <c r="H899" s="14"/>
      <c r="I899" s="14"/>
      <c r="J899" s="14"/>
    </row>
    <row r="900" spans="1:10" ht="14.25" customHeight="1">
      <c r="A900" s="21"/>
      <c r="B900" s="14"/>
      <c r="C900" s="14"/>
      <c r="D900" s="14"/>
      <c r="E900" s="14"/>
      <c r="F900" s="14"/>
      <c r="G900" s="14"/>
      <c r="H900" s="14"/>
      <c r="I900" s="14"/>
      <c r="J900" s="14"/>
    </row>
    <row r="901" spans="1:10" ht="14.25" customHeight="1">
      <c r="A901" s="21"/>
      <c r="B901" s="14"/>
      <c r="C901" s="14"/>
      <c r="D901" s="14"/>
      <c r="E901" s="14"/>
      <c r="F901" s="14"/>
      <c r="G901" s="14"/>
      <c r="H901" s="14"/>
      <c r="I901" s="14"/>
      <c r="J901" s="14"/>
    </row>
    <row r="902" spans="1:10" ht="14.25" customHeight="1">
      <c r="A902" s="21"/>
      <c r="B902" s="14"/>
      <c r="C902" s="14"/>
      <c r="D902" s="14"/>
      <c r="E902" s="14"/>
      <c r="F902" s="14"/>
      <c r="G902" s="14"/>
      <c r="H902" s="14"/>
      <c r="I902" s="14"/>
      <c r="J902" s="14"/>
    </row>
    <row r="903" spans="1:10" ht="14.25" customHeight="1">
      <c r="A903" s="21"/>
      <c r="B903" s="14"/>
      <c r="C903" s="14"/>
      <c r="D903" s="14"/>
      <c r="E903" s="14"/>
      <c r="F903" s="14"/>
      <c r="G903" s="14"/>
      <c r="H903" s="14"/>
      <c r="I903" s="14"/>
      <c r="J903" s="14"/>
    </row>
    <row r="904" spans="1:10" ht="14.25" customHeight="1">
      <c r="A904" s="21"/>
      <c r="B904" s="14"/>
      <c r="C904" s="14"/>
      <c r="D904" s="14"/>
      <c r="E904" s="14"/>
      <c r="F904" s="14"/>
      <c r="G904" s="14"/>
      <c r="H904" s="14"/>
      <c r="I904" s="14"/>
      <c r="J904" s="14"/>
    </row>
    <row r="905" spans="1:10" ht="14.25" customHeight="1">
      <c r="A905" s="21"/>
      <c r="B905" s="14"/>
      <c r="C905" s="14"/>
      <c r="D905" s="14"/>
      <c r="E905" s="14"/>
      <c r="F905" s="14"/>
      <c r="G905" s="14"/>
      <c r="H905" s="14"/>
      <c r="I905" s="14"/>
      <c r="J905" s="14"/>
    </row>
    <row r="906" spans="1:10" ht="14.25" customHeight="1">
      <c r="A906" s="21"/>
      <c r="B906" s="14"/>
      <c r="C906" s="14"/>
      <c r="D906" s="14"/>
      <c r="E906" s="14"/>
      <c r="F906" s="14"/>
      <c r="G906" s="14"/>
      <c r="H906" s="14"/>
      <c r="I906" s="14"/>
      <c r="J906" s="14"/>
    </row>
    <row r="907" spans="1:10" ht="14.25" customHeight="1">
      <c r="A907" s="21"/>
      <c r="B907" s="14"/>
      <c r="C907" s="14"/>
      <c r="D907" s="14"/>
      <c r="E907" s="14"/>
      <c r="F907" s="14"/>
      <c r="G907" s="14"/>
      <c r="H907" s="14"/>
      <c r="I907" s="14"/>
      <c r="J907" s="14"/>
    </row>
    <row r="908" spans="1:10" ht="14.25" customHeight="1">
      <c r="A908" s="21"/>
      <c r="B908" s="14"/>
      <c r="C908" s="14"/>
      <c r="D908" s="14"/>
      <c r="E908" s="14"/>
      <c r="F908" s="14"/>
      <c r="G908" s="14"/>
      <c r="H908" s="14"/>
      <c r="I908" s="14"/>
      <c r="J908" s="14"/>
    </row>
    <row r="909" spans="1:10" ht="14.25" customHeight="1">
      <c r="A909" s="21"/>
      <c r="B909" s="14"/>
      <c r="C909" s="14"/>
      <c r="D909" s="14"/>
      <c r="E909" s="14"/>
      <c r="F909" s="14"/>
      <c r="G909" s="14"/>
      <c r="H909" s="14"/>
      <c r="I909" s="14"/>
      <c r="J909" s="14"/>
    </row>
    <row r="910" spans="1:10" ht="14.25" customHeight="1">
      <c r="A910" s="21"/>
      <c r="B910" s="14"/>
      <c r="C910" s="14"/>
      <c r="D910" s="14"/>
      <c r="E910" s="14"/>
      <c r="F910" s="14"/>
      <c r="G910" s="14"/>
      <c r="H910" s="14"/>
      <c r="I910" s="14"/>
      <c r="J910" s="14"/>
    </row>
    <row r="911" spans="1:10" ht="14.25" customHeight="1">
      <c r="A911" s="21"/>
      <c r="B911" s="14"/>
      <c r="C911" s="14"/>
      <c r="D911" s="14"/>
      <c r="E911" s="14"/>
      <c r="F911" s="14"/>
      <c r="G911" s="14"/>
      <c r="H911" s="14"/>
      <c r="I911" s="14"/>
      <c r="J911" s="14"/>
    </row>
    <row r="912" spans="1:10" ht="14.25" customHeight="1">
      <c r="A912" s="21"/>
      <c r="B912" s="14"/>
      <c r="C912" s="14"/>
      <c r="D912" s="14"/>
      <c r="E912" s="14"/>
      <c r="F912" s="14"/>
      <c r="G912" s="14"/>
      <c r="H912" s="14"/>
      <c r="I912" s="14"/>
      <c r="J912" s="14"/>
    </row>
    <row r="913" spans="1:10" ht="14.25" customHeight="1">
      <c r="A913" s="21"/>
      <c r="B913" s="14"/>
      <c r="C913" s="14"/>
      <c r="D913" s="14"/>
      <c r="E913" s="14"/>
      <c r="F913" s="14"/>
      <c r="G913" s="14"/>
      <c r="H913" s="14"/>
      <c r="I913" s="14"/>
      <c r="J913" s="14"/>
    </row>
    <row r="914" spans="1:10" ht="14.25" customHeight="1">
      <c r="A914" s="21"/>
      <c r="B914" s="14"/>
      <c r="C914" s="14"/>
      <c r="D914" s="14"/>
      <c r="E914" s="14"/>
      <c r="F914" s="14"/>
      <c r="G914" s="14"/>
      <c r="H914" s="14"/>
      <c r="I914" s="14"/>
      <c r="J914" s="14"/>
    </row>
    <row r="915" spans="1:10" ht="14.25" customHeight="1">
      <c r="A915" s="21"/>
      <c r="B915" s="14"/>
      <c r="C915" s="14"/>
      <c r="D915" s="14"/>
      <c r="E915" s="14"/>
      <c r="F915" s="14"/>
      <c r="G915" s="14"/>
      <c r="H915" s="14"/>
      <c r="I915" s="14"/>
      <c r="J915" s="14"/>
    </row>
    <row r="916" spans="1:10" ht="14.25" customHeight="1">
      <c r="A916" s="21"/>
      <c r="B916" s="14"/>
      <c r="C916" s="14"/>
      <c r="D916" s="14"/>
      <c r="E916" s="14"/>
      <c r="F916" s="14"/>
      <c r="G916" s="14"/>
      <c r="H916" s="14"/>
      <c r="I916" s="14"/>
      <c r="J916" s="14"/>
    </row>
    <row r="917" spans="1:10" ht="14.25" customHeight="1">
      <c r="A917" s="21"/>
      <c r="B917" s="14"/>
      <c r="C917" s="14"/>
      <c r="D917" s="14"/>
      <c r="E917" s="14"/>
      <c r="F917" s="14"/>
      <c r="G917" s="14"/>
      <c r="H917" s="14"/>
      <c r="I917" s="14"/>
      <c r="J917" s="14"/>
    </row>
    <row r="918" spans="1:10" ht="14.25" customHeight="1">
      <c r="A918" s="21"/>
      <c r="B918" s="14"/>
      <c r="C918" s="14"/>
      <c r="D918" s="14"/>
      <c r="E918" s="14"/>
      <c r="F918" s="14"/>
      <c r="G918" s="14"/>
      <c r="H918" s="14"/>
      <c r="I918" s="14"/>
      <c r="J918" s="14"/>
    </row>
    <row r="919" spans="1:10" ht="14.25" customHeight="1">
      <c r="A919" s="21"/>
      <c r="B919" s="14"/>
      <c r="C919" s="14"/>
      <c r="D919" s="14"/>
      <c r="E919" s="14"/>
      <c r="F919" s="14"/>
      <c r="G919" s="14"/>
      <c r="H919" s="14"/>
      <c r="I919" s="14"/>
      <c r="J919" s="14"/>
    </row>
    <row r="920" spans="1:10" ht="14.25" customHeight="1">
      <c r="A920" s="21"/>
      <c r="B920" s="14"/>
      <c r="C920" s="14"/>
      <c r="D920" s="14"/>
      <c r="E920" s="14"/>
      <c r="F920" s="14"/>
      <c r="G920" s="14"/>
      <c r="H920" s="14"/>
      <c r="I920" s="14"/>
      <c r="J920" s="14"/>
    </row>
    <row r="921" spans="1:10" ht="14.25" customHeight="1">
      <c r="A921" s="21"/>
      <c r="B921" s="14"/>
      <c r="C921" s="14"/>
      <c r="D921" s="14"/>
      <c r="E921" s="14"/>
      <c r="F921" s="14"/>
      <c r="G921" s="14"/>
      <c r="H921" s="14"/>
      <c r="I921" s="14"/>
      <c r="J921" s="14"/>
    </row>
    <row r="922" spans="1:10" ht="14.25" customHeight="1">
      <c r="A922" s="21"/>
      <c r="B922" s="14"/>
      <c r="C922" s="14"/>
      <c r="D922" s="14"/>
      <c r="E922" s="14"/>
      <c r="F922" s="14"/>
      <c r="G922" s="14"/>
      <c r="H922" s="14"/>
      <c r="I922" s="14"/>
      <c r="J922" s="14"/>
    </row>
    <row r="923" spans="1:10" ht="14.25" customHeight="1">
      <c r="A923" s="21"/>
      <c r="B923" s="14"/>
      <c r="C923" s="14"/>
      <c r="D923" s="14"/>
      <c r="E923" s="14"/>
      <c r="F923" s="14"/>
      <c r="G923" s="14"/>
      <c r="H923" s="14"/>
      <c r="I923" s="14"/>
      <c r="J923" s="14"/>
    </row>
    <row r="924" spans="1:10" ht="14.25" customHeight="1">
      <c r="A924" s="21"/>
      <c r="B924" s="14"/>
      <c r="C924" s="14"/>
      <c r="D924" s="14"/>
      <c r="E924" s="14"/>
      <c r="F924" s="14"/>
      <c r="G924" s="14"/>
      <c r="H924" s="14"/>
      <c r="I924" s="14"/>
      <c r="J924" s="14"/>
    </row>
    <row r="925" spans="1:10" ht="14.25" customHeight="1">
      <c r="A925" s="21"/>
      <c r="B925" s="14"/>
      <c r="C925" s="14"/>
      <c r="D925" s="14"/>
      <c r="E925" s="14"/>
      <c r="F925" s="14"/>
      <c r="G925" s="14"/>
      <c r="H925" s="14"/>
      <c r="I925" s="14"/>
      <c r="J925" s="14"/>
    </row>
    <row r="926" spans="1:10" ht="14.25" customHeight="1">
      <c r="A926" s="21"/>
      <c r="B926" s="14"/>
      <c r="C926" s="14"/>
      <c r="D926" s="14"/>
      <c r="E926" s="14"/>
      <c r="F926" s="14"/>
      <c r="G926" s="14"/>
      <c r="H926" s="14"/>
      <c r="I926" s="14"/>
      <c r="J926" s="14"/>
    </row>
    <row r="927" spans="1:10" ht="14.25" customHeight="1">
      <c r="A927" s="21"/>
      <c r="B927" s="14"/>
      <c r="C927" s="14"/>
      <c r="D927" s="14"/>
      <c r="E927" s="14"/>
      <c r="F927" s="14"/>
      <c r="G927" s="14"/>
      <c r="H927" s="14"/>
      <c r="I927" s="14"/>
      <c r="J927" s="14"/>
    </row>
    <row r="928" spans="1:10" ht="14.25" customHeight="1">
      <c r="A928" s="21"/>
      <c r="B928" s="14"/>
      <c r="C928" s="14"/>
      <c r="D928" s="14"/>
      <c r="E928" s="14"/>
      <c r="F928" s="14"/>
      <c r="G928" s="14"/>
      <c r="H928" s="14"/>
      <c r="I928" s="14"/>
      <c r="J928" s="14"/>
    </row>
    <row r="929" spans="1:10" ht="14.25" customHeight="1">
      <c r="A929" s="21"/>
      <c r="B929" s="14"/>
      <c r="C929" s="14"/>
      <c r="D929" s="14"/>
      <c r="E929" s="14"/>
      <c r="F929" s="14"/>
      <c r="G929" s="14"/>
      <c r="H929" s="14"/>
      <c r="I929" s="14"/>
      <c r="J929" s="14"/>
    </row>
    <row r="930" spans="1:10" ht="14.25" customHeight="1">
      <c r="A930" s="21"/>
      <c r="B930" s="14"/>
      <c r="C930" s="14"/>
      <c r="D930" s="14"/>
      <c r="E930" s="14"/>
      <c r="F930" s="14"/>
      <c r="G930" s="14"/>
      <c r="H930" s="14"/>
      <c r="I930" s="14"/>
      <c r="J930" s="14"/>
    </row>
    <row r="931" spans="1:10" ht="14.25" customHeight="1">
      <c r="A931" s="21"/>
      <c r="B931" s="14"/>
      <c r="C931" s="14"/>
      <c r="D931" s="14"/>
      <c r="E931" s="14"/>
      <c r="F931" s="14"/>
      <c r="G931" s="14"/>
      <c r="H931" s="14"/>
      <c r="I931" s="14"/>
      <c r="J931" s="14"/>
    </row>
    <row r="932" spans="1:10" ht="14.25" customHeight="1">
      <c r="A932" s="21"/>
      <c r="B932" s="14"/>
      <c r="C932" s="14"/>
      <c r="D932" s="14"/>
      <c r="E932" s="14"/>
      <c r="F932" s="14"/>
      <c r="G932" s="14"/>
      <c r="H932" s="14"/>
      <c r="I932" s="14"/>
      <c r="J932" s="14"/>
    </row>
    <row r="933" spans="1:10" ht="14.25" customHeight="1">
      <c r="A933" s="21"/>
      <c r="B933" s="14"/>
      <c r="C933" s="14"/>
      <c r="D933" s="14"/>
      <c r="E933" s="14"/>
      <c r="F933" s="14"/>
      <c r="G933" s="14"/>
      <c r="H933" s="14"/>
      <c r="I933" s="14"/>
      <c r="J933" s="14"/>
    </row>
    <row r="934" spans="1:10" ht="14.25" customHeight="1">
      <c r="A934" s="21"/>
      <c r="B934" s="14"/>
      <c r="C934" s="14"/>
      <c r="D934" s="14"/>
      <c r="E934" s="14"/>
      <c r="F934" s="14"/>
      <c r="G934" s="14"/>
      <c r="H934" s="14"/>
      <c r="I934" s="14"/>
      <c r="J934" s="14"/>
    </row>
    <row r="935" spans="1:10" ht="14.25" customHeight="1">
      <c r="A935" s="21"/>
      <c r="B935" s="14"/>
      <c r="C935" s="14"/>
      <c r="D935" s="14"/>
      <c r="E935" s="14"/>
      <c r="F935" s="14"/>
      <c r="G935" s="14"/>
      <c r="H935" s="14"/>
      <c r="I935" s="14"/>
      <c r="J935" s="14"/>
    </row>
    <row r="936" spans="1:10" ht="14.25" customHeight="1">
      <c r="A936" s="21"/>
      <c r="B936" s="14"/>
      <c r="C936" s="14"/>
      <c r="D936" s="14"/>
      <c r="E936" s="14"/>
      <c r="F936" s="14"/>
      <c r="G936" s="14"/>
      <c r="H936" s="14"/>
      <c r="I936" s="14"/>
      <c r="J936" s="14"/>
    </row>
    <row r="937" spans="1:10" ht="14.25" customHeight="1">
      <c r="A937" s="21"/>
      <c r="B937" s="14"/>
      <c r="C937" s="14"/>
      <c r="D937" s="14"/>
      <c r="E937" s="14"/>
      <c r="F937" s="14"/>
      <c r="G937" s="14"/>
      <c r="H937" s="14"/>
      <c r="I937" s="14"/>
      <c r="J937" s="14"/>
    </row>
    <row r="938" spans="1:10" ht="14.25" customHeight="1">
      <c r="A938" s="21"/>
      <c r="B938" s="14"/>
      <c r="C938" s="14"/>
      <c r="D938" s="14"/>
      <c r="E938" s="14"/>
      <c r="F938" s="14"/>
      <c r="G938" s="14"/>
      <c r="H938" s="14"/>
      <c r="I938" s="14"/>
      <c r="J938" s="14"/>
    </row>
    <row r="939" spans="1:10" ht="14.25" customHeight="1">
      <c r="A939" s="21"/>
      <c r="B939" s="14"/>
      <c r="C939" s="14"/>
      <c r="D939" s="14"/>
      <c r="E939" s="14"/>
      <c r="F939" s="14"/>
      <c r="G939" s="14"/>
      <c r="H939" s="14"/>
      <c r="I939" s="14"/>
      <c r="J939" s="14"/>
    </row>
    <row r="940" spans="1:10" ht="14.25" customHeight="1">
      <c r="A940" s="21"/>
      <c r="B940" s="14"/>
      <c r="C940" s="14"/>
      <c r="D940" s="14"/>
      <c r="E940" s="14"/>
      <c r="F940" s="14"/>
      <c r="G940" s="14"/>
      <c r="H940" s="14"/>
      <c r="I940" s="14"/>
      <c r="J940" s="14"/>
    </row>
    <row r="941" spans="1:10" ht="14.25" customHeight="1">
      <c r="A941" s="21"/>
      <c r="B941" s="14"/>
      <c r="C941" s="14"/>
      <c r="D941" s="14"/>
      <c r="E941" s="14"/>
      <c r="F941" s="14"/>
      <c r="G941" s="14"/>
      <c r="H941" s="14"/>
      <c r="I941" s="14"/>
      <c r="J941" s="14"/>
    </row>
    <row r="942" spans="1:10" ht="14.25" customHeight="1">
      <c r="A942" s="21"/>
      <c r="B942" s="14"/>
      <c r="C942" s="14"/>
      <c r="D942" s="14"/>
      <c r="E942" s="14"/>
      <c r="F942" s="14"/>
      <c r="G942" s="14"/>
      <c r="H942" s="14"/>
      <c r="I942" s="14"/>
      <c r="J942" s="14"/>
    </row>
    <row r="943" spans="1:10" ht="14.25" customHeight="1">
      <c r="A943" s="21"/>
      <c r="B943" s="14"/>
      <c r="C943" s="14"/>
      <c r="D943" s="14"/>
      <c r="E943" s="14"/>
      <c r="F943" s="14"/>
      <c r="G943" s="14"/>
      <c r="H943" s="14"/>
      <c r="I943" s="14"/>
      <c r="J943" s="14"/>
    </row>
    <row r="944" spans="1:10" ht="14.25" customHeight="1">
      <c r="A944" s="21"/>
      <c r="B944" s="14"/>
      <c r="C944" s="14"/>
      <c r="D944" s="14"/>
      <c r="E944" s="14"/>
      <c r="F944" s="14"/>
      <c r="G944" s="14"/>
      <c r="H944" s="14"/>
      <c r="I944" s="14"/>
      <c r="J944" s="14"/>
    </row>
    <row r="945" spans="1:10" ht="14.25" customHeight="1">
      <c r="A945" s="21"/>
      <c r="B945" s="14"/>
      <c r="C945" s="14"/>
      <c r="D945" s="14"/>
      <c r="E945" s="14"/>
      <c r="F945" s="14"/>
      <c r="G945" s="14"/>
      <c r="H945" s="14"/>
      <c r="I945" s="14"/>
      <c r="J945" s="14"/>
    </row>
    <row r="946" spans="1:10" ht="14.25" customHeight="1">
      <c r="A946" s="21"/>
      <c r="B946" s="14"/>
      <c r="C946" s="14"/>
      <c r="D946" s="14"/>
      <c r="E946" s="14"/>
      <c r="F946" s="14"/>
      <c r="G946" s="14"/>
      <c r="H946" s="14"/>
      <c r="I946" s="14"/>
      <c r="J946" s="14"/>
    </row>
    <row r="947" spans="1:10" ht="14.25" customHeight="1">
      <c r="A947" s="21"/>
      <c r="B947" s="14"/>
      <c r="C947" s="14"/>
      <c r="D947" s="14"/>
      <c r="E947" s="14"/>
      <c r="F947" s="14"/>
      <c r="G947" s="14"/>
      <c r="H947" s="14"/>
      <c r="I947" s="14"/>
      <c r="J947" s="14"/>
    </row>
    <row r="948" spans="1:10" ht="14.25" customHeight="1">
      <c r="A948" s="21"/>
      <c r="B948" s="14"/>
      <c r="C948" s="14"/>
      <c r="D948" s="14"/>
      <c r="E948" s="14"/>
      <c r="F948" s="14"/>
      <c r="G948" s="14"/>
      <c r="H948" s="14"/>
      <c r="I948" s="14"/>
      <c r="J948" s="14"/>
    </row>
    <row r="949" spans="1:10" ht="14.25" customHeight="1">
      <c r="A949" s="21"/>
      <c r="B949" s="14"/>
      <c r="C949" s="14"/>
      <c r="D949" s="14"/>
      <c r="E949" s="14"/>
      <c r="F949" s="14"/>
      <c r="G949" s="14"/>
      <c r="H949" s="14"/>
      <c r="I949" s="14"/>
      <c r="J949" s="14"/>
    </row>
    <row r="950" spans="1:10" ht="14.25" customHeight="1">
      <c r="A950" s="21"/>
      <c r="B950" s="14"/>
      <c r="C950" s="14"/>
      <c r="D950" s="14"/>
      <c r="E950" s="14"/>
      <c r="F950" s="14"/>
      <c r="G950" s="14"/>
      <c r="H950" s="14"/>
      <c r="I950" s="14"/>
      <c r="J950" s="14"/>
    </row>
    <row r="951" spans="1:10" ht="14.25" customHeight="1">
      <c r="A951" s="21"/>
      <c r="B951" s="14"/>
      <c r="C951" s="14"/>
      <c r="D951" s="14"/>
      <c r="E951" s="14"/>
      <c r="F951" s="14"/>
      <c r="G951" s="14"/>
      <c r="H951" s="14"/>
      <c r="I951" s="14"/>
      <c r="J951" s="14"/>
    </row>
    <row r="952" spans="1:10" ht="14.25" customHeight="1">
      <c r="A952" s="21"/>
      <c r="B952" s="14"/>
      <c r="C952" s="14"/>
      <c r="D952" s="14"/>
      <c r="E952" s="14"/>
      <c r="F952" s="14"/>
      <c r="G952" s="14"/>
      <c r="H952" s="14"/>
      <c r="I952" s="14"/>
      <c r="J952" s="14"/>
    </row>
    <row r="953" spans="1:10" ht="14.25" customHeight="1">
      <c r="A953" s="21"/>
      <c r="B953" s="14"/>
      <c r="C953" s="14"/>
      <c r="D953" s="14"/>
      <c r="E953" s="14"/>
      <c r="F953" s="14"/>
      <c r="G953" s="14"/>
      <c r="H953" s="14"/>
      <c r="I953" s="14"/>
      <c r="J953" s="14"/>
    </row>
    <row r="954" spans="1:10" ht="14.25" customHeight="1">
      <c r="A954" s="21"/>
      <c r="B954" s="14"/>
      <c r="C954" s="14"/>
      <c r="D954" s="14"/>
      <c r="E954" s="14"/>
      <c r="F954" s="14"/>
      <c r="G954" s="14"/>
      <c r="H954" s="14"/>
      <c r="I954" s="14"/>
      <c r="J954" s="14"/>
    </row>
    <row r="955" spans="1:10" ht="14.25" customHeight="1">
      <c r="A955" s="21"/>
      <c r="B955" s="14"/>
      <c r="C955" s="14"/>
      <c r="D955" s="14"/>
      <c r="E955" s="14"/>
      <c r="F955" s="14"/>
      <c r="G955" s="14"/>
      <c r="H955" s="14"/>
      <c r="I955" s="14"/>
      <c r="J955" s="14"/>
    </row>
    <row r="956" spans="1:10" ht="14.25" customHeight="1">
      <c r="A956" s="21"/>
      <c r="B956" s="14"/>
      <c r="C956" s="14"/>
      <c r="D956" s="14"/>
      <c r="E956" s="14"/>
      <c r="F956" s="14"/>
      <c r="G956" s="14"/>
      <c r="H956" s="14"/>
      <c r="I956" s="14"/>
      <c r="J956" s="14"/>
    </row>
    <row r="957" spans="1:10" ht="14.25" customHeight="1">
      <c r="A957" s="21"/>
      <c r="B957" s="14"/>
      <c r="C957" s="14"/>
      <c r="D957" s="14"/>
      <c r="E957" s="14"/>
      <c r="F957" s="14"/>
      <c r="G957" s="14"/>
      <c r="H957" s="14"/>
      <c r="I957" s="14"/>
      <c r="J957" s="14"/>
    </row>
    <row r="958" spans="1:10" ht="14.25" customHeight="1">
      <c r="A958" s="21"/>
      <c r="B958" s="14"/>
      <c r="C958" s="14"/>
      <c r="D958" s="14"/>
      <c r="E958" s="14"/>
      <c r="F958" s="14"/>
      <c r="G958" s="14"/>
      <c r="H958" s="14"/>
      <c r="I958" s="14"/>
      <c r="J958" s="14"/>
    </row>
    <row r="959" spans="1:10" ht="14.25" customHeight="1">
      <c r="A959" s="21"/>
      <c r="B959" s="14"/>
      <c r="C959" s="14"/>
      <c r="D959" s="14"/>
      <c r="E959" s="14"/>
      <c r="F959" s="14"/>
      <c r="G959" s="14"/>
      <c r="H959" s="14"/>
      <c r="I959" s="14"/>
      <c r="J959" s="14"/>
    </row>
    <row r="960" spans="1:10" ht="14.25" customHeight="1">
      <c r="A960" s="21"/>
      <c r="B960" s="14"/>
      <c r="C960" s="14"/>
      <c r="D960" s="14"/>
      <c r="E960" s="14"/>
      <c r="F960" s="14"/>
      <c r="G960" s="14"/>
      <c r="H960" s="14"/>
      <c r="I960" s="14"/>
      <c r="J960" s="14"/>
    </row>
    <row r="961" spans="1:10" ht="14.25" customHeight="1">
      <c r="A961" s="21"/>
      <c r="B961" s="14"/>
      <c r="C961" s="14"/>
      <c r="D961" s="14"/>
      <c r="E961" s="14"/>
      <c r="F961" s="14"/>
      <c r="G961" s="14"/>
      <c r="H961" s="14"/>
      <c r="I961" s="14"/>
      <c r="J961" s="14"/>
    </row>
    <row r="962" spans="1:10" ht="14.25" customHeight="1">
      <c r="A962" s="21"/>
      <c r="B962" s="14"/>
      <c r="C962" s="14"/>
      <c r="D962" s="14"/>
      <c r="E962" s="14"/>
      <c r="F962" s="14"/>
      <c r="G962" s="14"/>
      <c r="H962" s="14"/>
      <c r="I962" s="14"/>
      <c r="J962" s="14"/>
    </row>
    <row r="963" spans="1:10" ht="14.25" customHeight="1">
      <c r="A963" s="21"/>
      <c r="B963" s="14"/>
      <c r="C963" s="14"/>
      <c r="D963" s="14"/>
      <c r="E963" s="14"/>
      <c r="F963" s="14"/>
      <c r="G963" s="14"/>
      <c r="H963" s="14"/>
      <c r="I963" s="14"/>
      <c r="J963" s="14"/>
    </row>
    <row r="964" spans="1:10" ht="14.25" customHeight="1">
      <c r="A964" s="21"/>
      <c r="B964" s="14"/>
      <c r="C964" s="14"/>
      <c r="D964" s="14"/>
      <c r="E964" s="14"/>
      <c r="F964" s="14"/>
      <c r="G964" s="14"/>
      <c r="H964" s="14"/>
      <c r="I964" s="14"/>
      <c r="J964" s="14"/>
    </row>
    <row r="965" spans="1:10" ht="14.25" customHeight="1">
      <c r="A965" s="21"/>
      <c r="B965" s="14"/>
      <c r="C965" s="14"/>
      <c r="D965" s="14"/>
      <c r="E965" s="14"/>
      <c r="F965" s="14"/>
      <c r="G965" s="14"/>
      <c r="H965" s="14"/>
      <c r="I965" s="14"/>
      <c r="J965" s="14"/>
    </row>
    <row r="966" spans="1:10" ht="14.25" customHeight="1">
      <c r="A966" s="21"/>
      <c r="B966" s="14"/>
      <c r="C966" s="14"/>
      <c r="D966" s="14"/>
      <c r="E966" s="14"/>
      <c r="F966" s="14"/>
      <c r="G966" s="14"/>
      <c r="H966" s="14"/>
      <c r="I966" s="14"/>
      <c r="J966" s="14"/>
    </row>
    <row r="967" spans="1:10" ht="14.25" customHeight="1">
      <c r="A967" s="21"/>
      <c r="B967" s="14"/>
      <c r="C967" s="14"/>
      <c r="D967" s="14"/>
      <c r="E967" s="14"/>
      <c r="F967" s="14"/>
      <c r="G967" s="14"/>
      <c r="H967" s="14"/>
      <c r="I967" s="14"/>
      <c r="J967" s="14"/>
    </row>
    <row r="968" spans="1:10" ht="14.25" customHeight="1">
      <c r="A968" s="21"/>
      <c r="B968" s="14"/>
      <c r="C968" s="14"/>
      <c r="D968" s="14"/>
      <c r="E968" s="14"/>
      <c r="F968" s="14"/>
      <c r="G968" s="14"/>
      <c r="H968" s="14"/>
      <c r="I968" s="14"/>
      <c r="J968" s="14"/>
    </row>
    <row r="969" spans="1:10" ht="14.25" customHeight="1">
      <c r="A969" s="21"/>
      <c r="B969" s="14"/>
      <c r="C969" s="14"/>
      <c r="D969" s="14"/>
      <c r="E969" s="14"/>
      <c r="F969" s="14"/>
      <c r="G969" s="14"/>
      <c r="H969" s="14"/>
      <c r="I969" s="14"/>
      <c r="J969" s="14"/>
    </row>
    <row r="970" spans="1:10" ht="14.25" customHeight="1">
      <c r="A970" s="21"/>
      <c r="B970" s="14"/>
      <c r="C970" s="14"/>
      <c r="D970" s="14"/>
      <c r="E970" s="14"/>
      <c r="F970" s="14"/>
      <c r="G970" s="14"/>
      <c r="H970" s="14"/>
      <c r="I970" s="14"/>
      <c r="J970" s="14"/>
    </row>
    <row r="971" spans="1:10" ht="14.25" customHeight="1">
      <c r="A971" s="21"/>
      <c r="B971" s="14"/>
      <c r="C971" s="14"/>
      <c r="D971" s="14"/>
      <c r="E971" s="14"/>
      <c r="F971" s="14"/>
      <c r="G971" s="14"/>
      <c r="H971" s="14"/>
      <c r="I971" s="14"/>
      <c r="J971" s="14"/>
    </row>
    <row r="972" spans="1:10" ht="14.25" customHeight="1">
      <c r="A972" s="21"/>
      <c r="B972" s="14"/>
      <c r="C972" s="14"/>
      <c r="D972" s="14"/>
      <c r="E972" s="14"/>
      <c r="F972" s="14"/>
      <c r="G972" s="14"/>
      <c r="H972" s="14"/>
      <c r="I972" s="14"/>
      <c r="J972" s="14"/>
    </row>
    <row r="973" spans="1:10" ht="14.25" customHeight="1">
      <c r="A973" s="21"/>
      <c r="B973" s="14"/>
      <c r="C973" s="14"/>
      <c r="D973" s="14"/>
      <c r="E973" s="14"/>
      <c r="F973" s="14"/>
      <c r="G973" s="14"/>
      <c r="H973" s="14"/>
      <c r="I973" s="14"/>
      <c r="J973" s="14"/>
    </row>
    <row r="974" spans="1:10" ht="14.25" customHeight="1">
      <c r="A974" s="21"/>
      <c r="B974" s="14"/>
      <c r="C974" s="14"/>
      <c r="D974" s="14"/>
      <c r="E974" s="14"/>
      <c r="F974" s="14"/>
      <c r="G974" s="14"/>
      <c r="H974" s="14"/>
      <c r="I974" s="14"/>
      <c r="J974" s="14"/>
    </row>
    <row r="975" spans="1:10" ht="14.25" customHeight="1">
      <c r="A975" s="21"/>
      <c r="B975" s="14"/>
      <c r="C975" s="14"/>
      <c r="D975" s="14"/>
      <c r="E975" s="14"/>
      <c r="F975" s="14"/>
      <c r="G975" s="14"/>
      <c r="H975" s="14"/>
      <c r="I975" s="14"/>
      <c r="J975" s="14"/>
    </row>
    <row r="976" spans="1:10" ht="14.25" customHeight="1">
      <c r="A976" s="21"/>
      <c r="B976" s="14"/>
      <c r="C976" s="14"/>
      <c r="D976" s="14"/>
      <c r="E976" s="14"/>
      <c r="F976" s="14"/>
      <c r="G976" s="14"/>
      <c r="H976" s="14"/>
      <c r="I976" s="14"/>
      <c r="J976" s="14"/>
    </row>
    <row r="977" spans="1:10" ht="14.25" customHeight="1">
      <c r="A977" s="21"/>
      <c r="B977" s="14"/>
      <c r="C977" s="14"/>
      <c r="D977" s="14"/>
      <c r="E977" s="14"/>
      <c r="F977" s="14"/>
      <c r="G977" s="14"/>
      <c r="H977" s="14"/>
      <c r="I977" s="14"/>
      <c r="J977" s="14"/>
    </row>
    <row r="978" spans="1:10" ht="14.25" customHeight="1">
      <c r="A978" s="21"/>
      <c r="B978" s="14"/>
      <c r="C978" s="14"/>
      <c r="D978" s="14"/>
      <c r="E978" s="14"/>
      <c r="F978" s="14"/>
      <c r="G978" s="14"/>
      <c r="H978" s="14"/>
      <c r="I978" s="14"/>
      <c r="J978" s="14"/>
    </row>
    <row r="979" spans="1:10" ht="14.25" customHeight="1">
      <c r="A979" s="21"/>
      <c r="B979" s="14"/>
      <c r="C979" s="14"/>
      <c r="D979" s="14"/>
      <c r="E979" s="14"/>
      <c r="F979" s="14"/>
      <c r="G979" s="14"/>
      <c r="H979" s="14"/>
      <c r="I979" s="14"/>
      <c r="J979" s="14"/>
    </row>
    <row r="980" spans="1:10" ht="14.25" customHeight="1">
      <c r="A980" s="21"/>
      <c r="B980" s="14"/>
      <c r="C980" s="14"/>
      <c r="D980" s="14"/>
      <c r="E980" s="14"/>
      <c r="F980" s="14"/>
      <c r="G980" s="14"/>
      <c r="H980" s="14"/>
      <c r="I980" s="14"/>
      <c r="J980" s="14"/>
    </row>
    <row r="981" spans="1:10" ht="14.25" customHeight="1">
      <c r="A981" s="21"/>
      <c r="B981" s="14"/>
      <c r="C981" s="14"/>
      <c r="D981" s="14"/>
      <c r="E981" s="14"/>
      <c r="F981" s="14"/>
      <c r="G981" s="14"/>
      <c r="H981" s="14"/>
      <c r="I981" s="14"/>
      <c r="J981" s="14"/>
    </row>
    <row r="982" spans="1:10" ht="14.25" customHeight="1">
      <c r="A982" s="21"/>
      <c r="B982" s="14"/>
      <c r="C982" s="14"/>
      <c r="D982" s="14"/>
      <c r="E982" s="14"/>
      <c r="F982" s="14"/>
      <c r="G982" s="14"/>
      <c r="H982" s="14"/>
      <c r="I982" s="14"/>
      <c r="J982" s="14"/>
    </row>
    <row r="983" spans="1:10" ht="14.25" customHeight="1">
      <c r="A983" s="21"/>
      <c r="B983" s="14"/>
      <c r="C983" s="14"/>
      <c r="D983" s="14"/>
      <c r="E983" s="14"/>
      <c r="F983" s="14"/>
      <c r="G983" s="14"/>
      <c r="H983" s="14"/>
      <c r="I983" s="14"/>
      <c r="J983" s="14"/>
    </row>
    <row r="984" spans="1:10" ht="14.25" customHeight="1">
      <c r="A984" s="21"/>
      <c r="B984" s="14"/>
      <c r="C984" s="14"/>
      <c r="D984" s="14"/>
      <c r="E984" s="14"/>
      <c r="F984" s="14"/>
      <c r="G984" s="14"/>
      <c r="H984" s="14"/>
      <c r="I984" s="14"/>
      <c r="J984" s="14"/>
    </row>
    <row r="985" spans="1:10" ht="14.25" customHeight="1">
      <c r="A985" s="21"/>
      <c r="B985" s="14"/>
      <c r="C985" s="14"/>
      <c r="D985" s="14"/>
      <c r="E985" s="14"/>
      <c r="F985" s="14"/>
      <c r="G985" s="14"/>
      <c r="H985" s="14"/>
      <c r="I985" s="14"/>
      <c r="J985" s="14"/>
    </row>
    <row r="986" spans="1:10" ht="14.25" customHeight="1">
      <c r="A986" s="21"/>
      <c r="B986" s="14"/>
      <c r="C986" s="14"/>
      <c r="D986" s="14"/>
      <c r="E986" s="14"/>
      <c r="F986" s="14"/>
      <c r="G986" s="14"/>
      <c r="H986" s="14"/>
      <c r="I986" s="14"/>
      <c r="J986" s="14"/>
    </row>
    <row r="987" spans="1:10" ht="14.25" customHeight="1">
      <c r="A987" s="21"/>
      <c r="B987" s="14"/>
      <c r="C987" s="14"/>
      <c r="D987" s="14"/>
      <c r="E987" s="14"/>
      <c r="F987" s="14"/>
      <c r="G987" s="14"/>
      <c r="H987" s="14"/>
      <c r="I987" s="14"/>
      <c r="J987" s="14"/>
    </row>
    <row r="988" spans="1:10" ht="14.25" customHeight="1">
      <c r="A988" s="21"/>
      <c r="B988" s="14"/>
      <c r="C988" s="14"/>
      <c r="D988" s="14"/>
      <c r="E988" s="14"/>
      <c r="F988" s="14"/>
      <c r="G988" s="14"/>
      <c r="H988" s="14"/>
      <c r="I988" s="14"/>
      <c r="J988" s="14"/>
    </row>
    <row r="989" spans="1:10" ht="14.25" customHeight="1">
      <c r="A989" s="21"/>
      <c r="B989" s="14"/>
      <c r="C989" s="14"/>
      <c r="D989" s="14"/>
      <c r="E989" s="14"/>
      <c r="F989" s="14"/>
      <c r="G989" s="14"/>
      <c r="H989" s="14"/>
      <c r="I989" s="14"/>
      <c r="J989" s="14"/>
    </row>
    <row r="990" spans="1:10" ht="14.25" customHeight="1">
      <c r="A990" s="21"/>
      <c r="B990" s="14"/>
      <c r="C990" s="14"/>
      <c r="D990" s="14"/>
      <c r="E990" s="14"/>
      <c r="F990" s="14"/>
      <c r="G990" s="14"/>
      <c r="H990" s="14"/>
      <c r="I990" s="14"/>
      <c r="J990" s="14"/>
    </row>
    <row r="991" spans="1:10" ht="14.25" customHeight="1">
      <c r="A991" s="21"/>
      <c r="B991" s="14"/>
      <c r="C991" s="14"/>
      <c r="D991" s="14"/>
      <c r="E991" s="14"/>
      <c r="F991" s="14"/>
      <c r="G991" s="14"/>
      <c r="H991" s="14"/>
      <c r="I991" s="14"/>
      <c r="J991" s="14"/>
    </row>
    <row r="992" spans="1:10" ht="14.25" customHeight="1">
      <c r="A992" s="21"/>
      <c r="B992" s="14"/>
      <c r="C992" s="14"/>
      <c r="D992" s="14"/>
      <c r="E992" s="14"/>
      <c r="F992" s="14"/>
      <c r="G992" s="14"/>
      <c r="H992" s="14"/>
      <c r="I992" s="14"/>
      <c r="J992" s="14"/>
    </row>
    <row r="993" spans="1:10" ht="14.25" customHeight="1">
      <c r="A993" s="21"/>
      <c r="B993" s="14"/>
      <c r="C993" s="14"/>
      <c r="D993" s="14"/>
      <c r="E993" s="14"/>
      <c r="F993" s="14"/>
      <c r="G993" s="14"/>
      <c r="H993" s="14"/>
      <c r="I993" s="14"/>
      <c r="J993" s="14"/>
    </row>
    <row r="994" spans="1:10" ht="14.25" customHeight="1">
      <c r="A994" s="21"/>
      <c r="B994" s="14"/>
      <c r="C994" s="14"/>
      <c r="D994" s="14"/>
      <c r="E994" s="14"/>
      <c r="F994" s="14"/>
      <c r="G994" s="14"/>
      <c r="H994" s="14"/>
      <c r="I994" s="14"/>
      <c r="J994" s="14"/>
    </row>
    <row r="995" spans="1:10" ht="14.25" customHeight="1">
      <c r="A995" s="21"/>
      <c r="B995" s="14"/>
      <c r="C995" s="14"/>
      <c r="D995" s="14"/>
      <c r="E995" s="14"/>
      <c r="F995" s="14"/>
      <c r="G995" s="14"/>
      <c r="H995" s="14"/>
      <c r="I995" s="14"/>
      <c r="J995" s="14"/>
    </row>
    <row r="996" spans="1:10" ht="14.25" customHeight="1">
      <c r="A996" s="21"/>
      <c r="B996" s="14"/>
      <c r="C996" s="14"/>
      <c r="D996" s="14"/>
      <c r="E996" s="14"/>
      <c r="F996" s="14"/>
      <c r="G996" s="14"/>
      <c r="H996" s="14"/>
      <c r="I996" s="14"/>
      <c r="J996" s="14"/>
    </row>
    <row r="997" spans="1:10" ht="14.25" customHeight="1">
      <c r="A997" s="21"/>
      <c r="B997" s="14"/>
      <c r="C997" s="14"/>
      <c r="D997" s="14"/>
      <c r="E997" s="14"/>
      <c r="F997" s="14"/>
      <c r="G997" s="14"/>
      <c r="H997" s="14"/>
      <c r="I997" s="14"/>
      <c r="J997" s="14"/>
    </row>
    <row r="998" spans="1:10" ht="14.25" customHeight="1">
      <c r="A998" s="21"/>
      <c r="B998" s="14"/>
      <c r="C998" s="14"/>
      <c r="D998" s="14"/>
      <c r="E998" s="14"/>
      <c r="F998" s="14"/>
      <c r="G998" s="14"/>
      <c r="H998" s="14"/>
      <c r="I998" s="14"/>
      <c r="J998" s="14"/>
    </row>
    <row r="999" spans="1:10" ht="14.25" customHeight="1">
      <c r="A999" s="21"/>
      <c r="B999" s="14"/>
      <c r="C999" s="14"/>
      <c r="D999" s="14"/>
      <c r="E999" s="14"/>
      <c r="F999" s="14"/>
      <c r="G999" s="14"/>
      <c r="H999" s="14"/>
      <c r="I999" s="14"/>
      <c r="J999" s="14"/>
    </row>
    <row r="1000" spans="1:10" ht="14.25" customHeight="1">
      <c r="A1000" s="21"/>
      <c r="B1000" s="14"/>
      <c r="C1000" s="14"/>
      <c r="D1000" s="14"/>
      <c r="E1000" s="14"/>
      <c r="F1000" s="14"/>
      <c r="G1000" s="14"/>
      <c r="H1000" s="14"/>
      <c r="I1000" s="14"/>
      <c r="J1000" s="14"/>
    </row>
    <row r="1001" spans="1:10" ht="14.25" customHeight="1">
      <c r="A1001" s="21"/>
      <c r="B1001" s="14"/>
      <c r="C1001" s="14"/>
      <c r="D1001" s="14"/>
      <c r="E1001" s="14"/>
      <c r="F1001" s="14"/>
      <c r="G1001" s="14"/>
      <c r="H1001" s="14"/>
      <c r="I1001" s="14"/>
      <c r="J1001" s="14"/>
    </row>
    <row r="1002" spans="1:10" ht="14.25" customHeight="1">
      <c r="A1002" s="21"/>
      <c r="B1002" s="14"/>
      <c r="C1002" s="14"/>
      <c r="D1002" s="14"/>
      <c r="E1002" s="14"/>
      <c r="F1002" s="14"/>
      <c r="G1002" s="14"/>
      <c r="H1002" s="14"/>
      <c r="I1002" s="14"/>
      <c r="J1002" s="14"/>
    </row>
    <row r="1003" spans="1:10" ht="14.25" customHeight="1">
      <c r="A1003" s="21"/>
      <c r="B1003" s="14"/>
      <c r="C1003" s="14"/>
      <c r="D1003" s="14"/>
      <c r="E1003" s="14"/>
      <c r="F1003" s="14"/>
      <c r="G1003" s="14"/>
      <c r="H1003" s="14"/>
      <c r="I1003" s="14"/>
      <c r="J1003" s="14"/>
    </row>
    <row r="1004" spans="1:10" ht="14.25" customHeight="1">
      <c r="A1004" s="21"/>
      <c r="B1004" s="14"/>
      <c r="C1004" s="14"/>
      <c r="D1004" s="14"/>
      <c r="E1004" s="14"/>
      <c r="F1004" s="14"/>
      <c r="G1004" s="14"/>
      <c r="H1004" s="14"/>
      <c r="I1004" s="14"/>
      <c r="J1004" s="14"/>
    </row>
    <row r="1005" spans="1:10" ht="14.25" customHeight="1">
      <c r="A1005" s="21"/>
      <c r="B1005" s="14"/>
      <c r="C1005" s="14"/>
      <c r="D1005" s="14"/>
      <c r="E1005" s="14"/>
      <c r="F1005" s="14"/>
      <c r="G1005" s="14"/>
      <c r="H1005" s="14"/>
      <c r="I1005" s="14"/>
      <c r="J1005" s="14"/>
    </row>
    <row r="1006" spans="1:10" ht="14.25" customHeight="1">
      <c r="A1006" s="21"/>
      <c r="B1006" s="14"/>
      <c r="C1006" s="14"/>
      <c r="D1006" s="14"/>
      <c r="E1006" s="14"/>
      <c r="F1006" s="14"/>
      <c r="G1006" s="14"/>
      <c r="H1006" s="14"/>
      <c r="I1006" s="14"/>
      <c r="J1006" s="14"/>
    </row>
    <row r="1007" spans="1:10" ht="14.25" customHeight="1">
      <c r="A1007" s="21"/>
      <c r="B1007" s="14"/>
      <c r="C1007" s="14"/>
      <c r="D1007" s="14"/>
      <c r="E1007" s="14"/>
      <c r="F1007" s="14"/>
      <c r="G1007" s="14"/>
      <c r="H1007" s="14"/>
      <c r="I1007" s="14"/>
      <c r="J1007" s="14"/>
    </row>
    <row r="1008" spans="1:10" ht="14.25" customHeight="1">
      <c r="A1008" s="21"/>
      <c r="B1008" s="14"/>
      <c r="C1008" s="14"/>
      <c r="D1008" s="14"/>
      <c r="E1008" s="14"/>
      <c r="F1008" s="14"/>
      <c r="G1008" s="14"/>
      <c r="H1008" s="14"/>
      <c r="I1008" s="14"/>
      <c r="J1008" s="14"/>
    </row>
    <row r="1009" spans="1:10" ht="14.25" customHeight="1">
      <c r="A1009" s="21"/>
      <c r="B1009" s="14"/>
      <c r="C1009" s="14"/>
      <c r="D1009" s="14"/>
      <c r="E1009" s="14"/>
      <c r="F1009" s="14"/>
      <c r="G1009" s="14"/>
      <c r="H1009" s="14"/>
      <c r="I1009" s="14"/>
      <c r="J1009" s="14"/>
    </row>
    <row r="1010" spans="1:10" ht="14.25" customHeight="1">
      <c r="A1010" s="21"/>
      <c r="B1010" s="14"/>
      <c r="C1010" s="14"/>
      <c r="D1010" s="14"/>
      <c r="E1010" s="14"/>
      <c r="F1010" s="14"/>
      <c r="G1010" s="14"/>
      <c r="H1010" s="14"/>
      <c r="I1010" s="14"/>
      <c r="J1010" s="14"/>
    </row>
    <row r="1011" spans="1:10" ht="14.25" customHeight="1">
      <c r="A1011" s="21"/>
      <c r="B1011" s="14"/>
      <c r="C1011" s="14"/>
      <c r="D1011" s="14"/>
      <c r="E1011" s="14"/>
      <c r="F1011" s="14"/>
      <c r="G1011" s="14"/>
      <c r="H1011" s="14"/>
      <c r="I1011" s="14"/>
      <c r="J1011" s="14"/>
    </row>
    <row r="1012" spans="1:10" ht="14.25" customHeight="1">
      <c r="A1012" s="21"/>
      <c r="B1012" s="14"/>
      <c r="C1012" s="14"/>
      <c r="D1012" s="14"/>
      <c r="E1012" s="14"/>
      <c r="F1012" s="14"/>
      <c r="G1012" s="14"/>
      <c r="H1012" s="14"/>
      <c r="I1012" s="14"/>
      <c r="J1012" s="14"/>
    </row>
    <row r="1013" spans="1:10" ht="14.25" customHeight="1">
      <c r="A1013" s="21"/>
      <c r="B1013" s="14"/>
      <c r="C1013" s="14"/>
      <c r="D1013" s="14"/>
      <c r="E1013" s="14"/>
      <c r="F1013" s="14"/>
      <c r="G1013" s="14"/>
      <c r="H1013" s="14"/>
      <c r="I1013" s="14"/>
      <c r="J1013" s="14"/>
    </row>
    <row r="1014" spans="1:10" ht="14.25" customHeight="1">
      <c r="A1014" s="21"/>
      <c r="B1014" s="14"/>
      <c r="C1014" s="14"/>
      <c r="D1014" s="14"/>
      <c r="E1014" s="14"/>
      <c r="F1014" s="14"/>
      <c r="G1014" s="14"/>
      <c r="H1014" s="14"/>
      <c r="I1014" s="14"/>
      <c r="J1014" s="14"/>
    </row>
    <row r="1015" spans="1:10" ht="14.25" customHeight="1">
      <c r="A1015" s="21"/>
      <c r="B1015" s="14"/>
      <c r="C1015" s="14"/>
      <c r="D1015" s="14"/>
      <c r="E1015" s="14"/>
      <c r="F1015" s="14"/>
      <c r="G1015" s="14"/>
      <c r="H1015" s="14"/>
      <c r="I1015" s="14"/>
      <c r="J1015" s="14"/>
    </row>
    <row r="1016" spans="1:10" ht="14.25" customHeight="1">
      <c r="A1016" s="21"/>
      <c r="B1016" s="14"/>
      <c r="C1016" s="14"/>
      <c r="D1016" s="14"/>
      <c r="E1016" s="14"/>
      <c r="F1016" s="14"/>
      <c r="G1016" s="14"/>
      <c r="H1016" s="14"/>
      <c r="I1016" s="14"/>
      <c r="J1016" s="14"/>
    </row>
    <row r="1017" spans="1:10" ht="14.25" customHeight="1">
      <c r="A1017" s="21"/>
      <c r="B1017" s="14"/>
      <c r="C1017" s="14"/>
      <c r="D1017" s="14"/>
      <c r="E1017" s="14"/>
      <c r="F1017" s="14"/>
      <c r="G1017" s="14"/>
      <c r="H1017" s="14"/>
      <c r="I1017" s="14"/>
      <c r="J1017" s="14"/>
    </row>
    <row r="1018" spans="1:10" ht="14.25" customHeight="1">
      <c r="A1018" s="21"/>
      <c r="B1018" s="14"/>
      <c r="C1018" s="14"/>
      <c r="D1018" s="14"/>
      <c r="E1018" s="14"/>
      <c r="F1018" s="14"/>
      <c r="G1018" s="14"/>
      <c r="H1018" s="14"/>
      <c r="I1018" s="14"/>
      <c r="J1018" s="14"/>
    </row>
    <row r="1019" spans="1:10" ht="14.25" customHeight="1">
      <c r="A1019" s="21"/>
      <c r="B1019" s="14"/>
      <c r="C1019" s="14"/>
      <c r="D1019" s="14"/>
      <c r="E1019" s="14"/>
      <c r="F1019" s="14"/>
      <c r="G1019" s="14"/>
      <c r="H1019" s="14"/>
      <c r="I1019" s="14"/>
      <c r="J1019" s="14"/>
    </row>
    <row r="1020" spans="1:10" ht="14.25" customHeight="1">
      <c r="A1020" s="21"/>
      <c r="B1020" s="14"/>
      <c r="C1020" s="14"/>
      <c r="D1020" s="14"/>
      <c r="E1020" s="14"/>
      <c r="F1020" s="14"/>
      <c r="G1020" s="14"/>
      <c r="H1020" s="14"/>
      <c r="I1020" s="14"/>
      <c r="J1020" s="14"/>
    </row>
    <row r="1021" spans="1:10" ht="14.25" customHeight="1">
      <c r="A1021" s="21"/>
      <c r="B1021" s="14"/>
      <c r="C1021" s="14"/>
      <c r="D1021" s="14"/>
      <c r="E1021" s="14"/>
      <c r="F1021" s="14"/>
      <c r="G1021" s="14"/>
      <c r="H1021" s="14"/>
      <c r="I1021" s="14"/>
      <c r="J1021" s="14"/>
    </row>
    <row r="1022" spans="1:10" ht="12.75" hidden="1" customHeight="1">
      <c r="A1022" s="21"/>
      <c r="B1022" s="14"/>
    </row>
    <row r="1023" spans="1:10" ht="12.75" hidden="1" customHeight="1">
      <c r="A1023" s="21"/>
    </row>
    <row r="1024" spans="1:10" ht="12.75" customHeight="1"/>
    <row r="1025" ht="12.75" customHeight="1"/>
    <row r="1026" ht="12.75" customHeight="1"/>
  </sheetData>
  <sheetProtection algorithmName="SHA-512" hashValue="tyLh+ZydKytNv4s6S4kWUTuEPnyh657mUohBLdsv2KEd+aU6fGY4CbcZOVHZ8JYCBeE3csOaVk18bJo/fButRQ==" saltValue="zguEIUMUHp9jRlDMNUA7Bw==" spinCount="100000" sheet="1" objects="1" scenarios="1"/>
  <mergeCells count="3">
    <mergeCell ref="A1:D1"/>
    <mergeCell ref="I1:O2"/>
    <mergeCell ref="A3:D3"/>
  </mergeCells>
  <conditionalFormatting sqref="B5:J5 C6:J6">
    <cfRule type="containsErrors" dxfId="8" priority="3" stopIfTrue="1">
      <formula>ISERROR(B5)</formula>
    </cfRule>
  </conditionalFormatting>
  <conditionalFormatting sqref="D5:D6">
    <cfRule type="containsErrors" dxfId="7" priority="2" stopIfTrue="1">
      <formula>ISERROR(D5)</formula>
    </cfRule>
  </conditionalFormatting>
  <conditionalFormatting sqref="I1 I4 H2:H4 E1:G1">
    <cfRule type="containsErrors" dxfId="6" priority="1" stopIfTrue="1">
      <formula>ISERROR(E1)</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020"/>
  <sheetViews>
    <sheetView showZeros="0" zoomScaleNormal="100" workbookViewId="0">
      <pane ySplit="7" topLeftCell="A8" activePane="bottomLeft" state="frozen"/>
      <selection pane="bottomLeft" activeCell="C6" sqref="C6"/>
      <selection activeCell="C34" sqref="C34"/>
    </sheetView>
  </sheetViews>
  <sheetFormatPr defaultColWidth="0" defaultRowHeight="0" customHeight="1" zeroHeight="1"/>
  <cols>
    <col min="1" max="1" width="11.42578125" style="28" customWidth="1"/>
    <col min="2" max="2" width="13.85546875" style="13" bestFit="1" customWidth="1"/>
    <col min="3" max="3" width="24.7109375" style="47" customWidth="1"/>
    <col min="4" max="4" width="0.5703125" style="13" customWidth="1"/>
    <col min="5" max="6" width="10.7109375" style="13" customWidth="1"/>
    <col min="7" max="7" width="10.85546875" style="13" customWidth="1"/>
    <col min="8" max="8" width="10.140625" style="13" customWidth="1"/>
    <col min="9" max="9" width="65.140625" style="13" customWidth="1"/>
    <col min="10" max="21" width="0" style="13" hidden="1" customWidth="1"/>
    <col min="22" max="255" width="10.85546875" style="13" hidden="1" customWidth="1"/>
    <col min="256" max="256" width="27.140625" style="13" hidden="1" customWidth="1"/>
    <col min="257" max="16384" width="10.85546875" style="13" hidden="1"/>
  </cols>
  <sheetData>
    <row r="1" spans="1:9" ht="57" customHeight="1">
      <c r="A1" s="60" t="s">
        <v>0</v>
      </c>
      <c r="B1" s="60"/>
      <c r="C1" s="60"/>
      <c r="D1" s="60"/>
      <c r="E1" s="14"/>
      <c r="F1" s="14"/>
      <c r="G1" s="14"/>
      <c r="H1" s="14"/>
      <c r="I1" s="14"/>
    </row>
    <row r="2" spans="1:9" ht="12.75" customHeight="1">
      <c r="A2" s="63" t="s">
        <v>1</v>
      </c>
      <c r="B2" s="64"/>
      <c r="C2" s="64"/>
      <c r="D2" s="64"/>
      <c r="E2" s="59"/>
      <c r="F2" s="59"/>
      <c r="G2" s="59"/>
      <c r="H2" s="17"/>
      <c r="I2" s="17"/>
    </row>
    <row r="3" spans="1:9" ht="12.75">
      <c r="A3" s="59" t="s">
        <v>2</v>
      </c>
      <c r="B3" s="16"/>
      <c r="C3" s="16"/>
      <c r="D3" s="16"/>
      <c r="E3" s="16"/>
      <c r="F3" s="16"/>
      <c r="G3" s="16"/>
      <c r="H3" s="17"/>
      <c r="I3" s="17"/>
    </row>
    <row r="4" spans="1:9" ht="12.75">
      <c r="A4" s="58"/>
      <c r="B4" s="58"/>
      <c r="C4" s="57" t="s">
        <v>17</v>
      </c>
      <c r="D4" s="31"/>
      <c r="E4" s="30"/>
      <c r="F4" s="17"/>
      <c r="G4" s="20"/>
      <c r="H4" s="17"/>
      <c r="I4" s="17"/>
    </row>
    <row r="5" spans="1:9" ht="12.75" customHeight="1">
      <c r="A5" s="32" t="s">
        <v>4</v>
      </c>
      <c r="B5" s="33" t="s">
        <v>5</v>
      </c>
      <c r="C5" s="34" t="s">
        <v>18</v>
      </c>
      <c r="D5" s="56" t="s">
        <v>19</v>
      </c>
      <c r="F5" s="17"/>
      <c r="G5" s="20"/>
      <c r="H5" s="17"/>
      <c r="I5" s="17"/>
    </row>
    <row r="6" spans="1:9" ht="12.75" customHeight="1">
      <c r="A6" s="35">
        <v>43835</v>
      </c>
      <c r="B6" s="3">
        <v>1</v>
      </c>
      <c r="C6" s="4">
        <f>0.00001</f>
        <v>1.0000000000000001E-5</v>
      </c>
      <c r="D6" s="14"/>
      <c r="E6" s="14"/>
      <c r="F6" s="17"/>
      <c r="G6" s="20"/>
      <c r="H6" s="17"/>
      <c r="I6" s="17"/>
    </row>
    <row r="7" spans="1:9" ht="12.75" customHeight="1">
      <c r="A7" s="35">
        <v>43842</v>
      </c>
      <c r="B7" s="3">
        <v>2</v>
      </c>
      <c r="C7" s="4">
        <f>IF(D7=0,0.0000001,IF(D7="","",D7))</f>
        <v>1.8477250585111626E-3</v>
      </c>
      <c r="D7" s="55">
        <f>IF(Weekoverzicht!E8="","",(VLOOKUP(B7,Weekoverzicht!$C$6:$G$59,2)/(Dagoverzicht!$E$7)-1))</f>
        <v>1.8477250585111626E-3</v>
      </c>
      <c r="E7" s="37"/>
      <c r="F7" s="17"/>
      <c r="G7" s="17"/>
      <c r="H7" s="17"/>
      <c r="I7" s="17"/>
    </row>
    <row r="8" spans="1:9" ht="12.75">
      <c r="A8" s="35">
        <v>43849</v>
      </c>
      <c r="B8" s="3">
        <v>3</v>
      </c>
      <c r="C8" s="4">
        <f t="shared" ref="C8:C58" si="0">IF(D8=0,0.0000001,IF(D8="","",D8))</f>
        <v>-1.4815395469154002E-2</v>
      </c>
      <c r="D8" s="55">
        <f>IF(Weekoverzicht!E9="","",(VLOOKUP(B8,Weekoverzicht!$C$6:$G$59,2)/(Dagoverzicht!$E$7)-1))</f>
        <v>-1.4815395469154002E-2</v>
      </c>
      <c r="E8" s="37"/>
      <c r="F8" s="17"/>
      <c r="G8" s="17"/>
      <c r="H8" s="17"/>
      <c r="I8" s="17"/>
    </row>
    <row r="9" spans="1:9" ht="12.75">
      <c r="A9" s="35">
        <v>43856</v>
      </c>
      <c r="B9" s="3">
        <v>4</v>
      </c>
      <c r="C9" s="4">
        <f t="shared" si="0"/>
        <v>-2.8701329242208695E-2</v>
      </c>
      <c r="D9" s="55">
        <f>IF(Weekoverzicht!E10="","",(VLOOKUP(B9,Weekoverzicht!$C$6:$G$59,2)/(Dagoverzicht!$E$7)-1))</f>
        <v>-2.8701329242208695E-2</v>
      </c>
      <c r="E9" s="14"/>
      <c r="F9" s="17"/>
      <c r="G9" s="17"/>
      <c r="H9" s="17"/>
      <c r="I9" s="17"/>
    </row>
    <row r="10" spans="1:9" ht="12.75" customHeight="1">
      <c r="A10" s="35">
        <v>43863</v>
      </c>
      <c r="B10" s="3">
        <v>5</v>
      </c>
      <c r="C10" s="4">
        <f t="shared" si="0"/>
        <v>-4.5364449769874193E-2</v>
      </c>
      <c r="D10" s="55">
        <f>IF(Weekoverzicht!E11="","",(VLOOKUP(B10,Weekoverzicht!$C$6:$G$59,2)/(Dagoverzicht!$E$7)-1))</f>
        <v>-4.5364449769874193E-2</v>
      </c>
      <c r="E10" s="14"/>
      <c r="F10" s="17"/>
      <c r="G10" s="17"/>
      <c r="H10" s="17"/>
      <c r="I10" s="17"/>
    </row>
    <row r="11" spans="1:9" ht="12.75">
      <c r="A11" s="35">
        <v>43870</v>
      </c>
      <c r="B11" s="3">
        <v>6</v>
      </c>
      <c r="C11" s="4">
        <f t="shared" si="0"/>
        <v>-5.6461998454629958E-2</v>
      </c>
      <c r="D11" s="55">
        <f>IF(Weekoverzicht!E12="","",(VLOOKUP(B11,Weekoverzicht!$C$6:$G$59,2)/(Dagoverzicht!$E$7)-1))</f>
        <v>-5.6461998454629958E-2</v>
      </c>
      <c r="E11" s="14"/>
      <c r="F11" s="38"/>
      <c r="G11" s="17"/>
      <c r="H11" s="17"/>
      <c r="I11" s="17"/>
    </row>
    <row r="12" spans="1:9" ht="12.75">
      <c r="A12" s="35">
        <v>43877</v>
      </c>
      <c r="B12" s="3">
        <v>7</v>
      </c>
      <c r="C12" s="4">
        <f t="shared" si="0"/>
        <v>-5.921678854186474E-2</v>
      </c>
      <c r="D12" s="55">
        <f>IF(Weekoverzicht!E13="","",(VLOOKUP(B12,Weekoverzicht!$C$6:$G$59,2)/(Dagoverzicht!$E$7)-1))</f>
        <v>-5.921678854186474E-2</v>
      </c>
      <c r="E12" s="39"/>
      <c r="F12" s="40"/>
      <c r="G12" s="14"/>
      <c r="H12" s="14"/>
      <c r="I12" s="14"/>
    </row>
    <row r="13" spans="1:9" ht="12.75">
      <c r="A13" s="35">
        <v>43884</v>
      </c>
      <c r="B13" s="3">
        <v>8</v>
      </c>
      <c r="C13" s="4">
        <f t="shared" si="0"/>
        <v>-4.9026304885833039E-2</v>
      </c>
      <c r="D13" s="55">
        <f>IF(Weekoverzicht!E14="","",(VLOOKUP(B13,Weekoverzicht!$C$6:$G$59,2)/(Dagoverzicht!$E$7)-1))</f>
        <v>-4.9026304885833039E-2</v>
      </c>
      <c r="E13" s="14"/>
      <c r="F13" s="41"/>
      <c r="G13" s="14"/>
      <c r="H13" s="14"/>
      <c r="I13" s="14"/>
    </row>
    <row r="14" spans="1:9" ht="12.75">
      <c r="A14" s="35">
        <v>43891</v>
      </c>
      <c r="B14" s="3">
        <v>9</v>
      </c>
      <c r="C14" s="4">
        <f t="shared" si="0"/>
        <v>-5.458067839505476E-2</v>
      </c>
      <c r="D14" s="55">
        <f>IF(Weekoverzicht!E15="","",(VLOOKUP(B14,Weekoverzicht!$C$6:$G$59,2)/(Dagoverzicht!$E$7)-1))</f>
        <v>-5.458067839505476E-2</v>
      </c>
      <c r="E14" s="14"/>
      <c r="F14" s="17"/>
      <c r="G14" s="14"/>
      <c r="H14" s="14"/>
      <c r="I14" s="14"/>
    </row>
    <row r="15" spans="1:9" ht="12.75">
      <c r="A15" s="35">
        <v>43898</v>
      </c>
      <c r="B15" s="3">
        <v>10</v>
      </c>
      <c r="C15" s="4">
        <f t="shared" si="0"/>
        <v>-7.6809370765629881E-2</v>
      </c>
      <c r="D15" s="55">
        <f>IF(Weekoverzicht!E16="","",(VLOOKUP(B15,Weekoverzicht!$C$6:$G$59,2)/(Dagoverzicht!$E$7)-1))</f>
        <v>-7.6809370765629881E-2</v>
      </c>
      <c r="E15" s="14"/>
      <c r="F15" s="17"/>
      <c r="G15" s="17"/>
      <c r="H15" s="14"/>
      <c r="I15" s="14"/>
    </row>
    <row r="16" spans="1:9" ht="12.75">
      <c r="A16" s="35">
        <v>43905</v>
      </c>
      <c r="B16" s="3">
        <v>11</v>
      </c>
      <c r="C16" s="4">
        <f t="shared" si="0"/>
        <v>-0.11198333687947237</v>
      </c>
      <c r="D16" s="55">
        <f>IF(Weekoverzicht!E17="","",(VLOOKUP(B16,Weekoverzicht!$C$6:$G$59,2)/(Dagoverzicht!$E$7)-1))</f>
        <v>-0.11198333687947237</v>
      </c>
      <c r="E16" s="14"/>
      <c r="F16" s="17"/>
      <c r="G16" s="17"/>
      <c r="H16" s="14"/>
      <c r="I16" s="14"/>
    </row>
    <row r="17" spans="1:9" ht="12.75">
      <c r="A17" s="35">
        <v>43912</v>
      </c>
      <c r="B17" s="3">
        <v>12</v>
      </c>
      <c r="C17" s="4">
        <f t="shared" si="0"/>
        <v>-0.1295759191032374</v>
      </c>
      <c r="D17" s="55">
        <f>IF(Weekoverzicht!E18="","",(VLOOKUP(B17,Weekoverzicht!$C$6:$G$59,2)/(Dagoverzicht!$E$7)-1))</f>
        <v>-0.1295759191032374</v>
      </c>
      <c r="E17" s="14"/>
      <c r="F17" s="17"/>
      <c r="G17" s="17"/>
      <c r="H17" s="14"/>
      <c r="I17" s="14"/>
    </row>
    <row r="18" spans="1:9" ht="12.75">
      <c r="A18" s="35">
        <v>43919</v>
      </c>
      <c r="B18" s="3">
        <v>13</v>
      </c>
      <c r="C18" s="4">
        <f t="shared" si="0"/>
        <v>-0.1295759191032374</v>
      </c>
      <c r="D18" s="55">
        <f>IF(Weekoverzicht!E19="","",(VLOOKUP(B18,Weekoverzicht!$C$6:$G$59,2)/(Dagoverzicht!$E$7)-1))</f>
        <v>-0.1295759191032374</v>
      </c>
      <c r="E18" s="14"/>
      <c r="F18" s="17"/>
      <c r="G18" s="17"/>
      <c r="H18" s="14"/>
      <c r="I18" s="14"/>
    </row>
    <row r="19" spans="1:9" ht="12.75">
      <c r="A19" s="35">
        <v>43926</v>
      </c>
      <c r="B19" s="3">
        <v>14</v>
      </c>
      <c r="C19" s="4">
        <f t="shared" si="0"/>
        <v>-0.1295759191032374</v>
      </c>
      <c r="D19" s="55">
        <f>IF(Weekoverzicht!E20="","",(VLOOKUP(B19,Weekoverzicht!$C$6:$G$59,2)/(Dagoverzicht!$E$7)-1))</f>
        <v>-0.1295759191032374</v>
      </c>
      <c r="E19" s="14"/>
      <c r="F19" s="17"/>
      <c r="G19" s="14"/>
      <c r="H19" s="14"/>
      <c r="I19" s="14"/>
    </row>
    <row r="20" spans="1:9" ht="12.75">
      <c r="A20" s="35">
        <v>43933</v>
      </c>
      <c r="B20" s="3">
        <v>15</v>
      </c>
      <c r="C20" s="4">
        <f t="shared" si="0"/>
        <v>-0.1295759191032374</v>
      </c>
      <c r="D20" s="55">
        <f>IF(Weekoverzicht!E21="","",(VLOOKUP(B20,Weekoverzicht!$C$6:$G$59,2)/(Dagoverzicht!$E$7)-1))</f>
        <v>-0.1295759191032374</v>
      </c>
      <c r="E20" s="14"/>
      <c r="F20" s="14"/>
      <c r="G20" s="14"/>
      <c r="H20" s="14"/>
      <c r="I20" s="14"/>
    </row>
    <row r="21" spans="1:9" ht="12.75">
      <c r="A21" s="35">
        <v>43940</v>
      </c>
      <c r="B21" s="3">
        <v>16</v>
      </c>
      <c r="C21" s="4">
        <f t="shared" si="0"/>
        <v>-0.13324897255288404</v>
      </c>
      <c r="D21" s="55">
        <f>IF(Weekoverzicht!E22="","",(VLOOKUP(B21,Weekoverzicht!$C$6:$G$59,2)/(Dagoverzicht!$E$7)-1))</f>
        <v>-0.13324897255288404</v>
      </c>
      <c r="E21" s="14"/>
      <c r="F21" s="14"/>
      <c r="G21" s="14"/>
      <c r="H21" s="14"/>
      <c r="I21" s="14"/>
    </row>
    <row r="22" spans="1:9" ht="12.75">
      <c r="A22" s="35">
        <v>43947</v>
      </c>
      <c r="B22" s="3">
        <v>17</v>
      </c>
      <c r="C22" s="4">
        <f t="shared" si="0"/>
        <v>-0.14805316968835036</v>
      </c>
      <c r="D22" s="55">
        <f>IF(Weekoverzicht!E23="","",(VLOOKUP(B22,Weekoverzicht!$C$6:$G$59,2)/(Dagoverzicht!$E$7)-1))</f>
        <v>-0.14805316968835036</v>
      </c>
      <c r="E22" s="14"/>
      <c r="F22" s="14"/>
      <c r="G22" s="14"/>
      <c r="H22" s="14"/>
      <c r="I22" s="14"/>
    </row>
    <row r="23" spans="1:9" ht="12.75">
      <c r="A23" s="35">
        <v>43954</v>
      </c>
      <c r="B23" s="3">
        <v>18</v>
      </c>
      <c r="C23" s="4">
        <f t="shared" si="0"/>
        <v>-0.15544406992239557</v>
      </c>
      <c r="D23" s="55">
        <f>IF(Weekoverzicht!E24="","",(VLOOKUP(B23,Weekoverzicht!$C$6:$G$59,2)/(Dagoverzicht!$E$7)-1))</f>
        <v>-0.15544406992239557</v>
      </c>
      <c r="E23" s="14"/>
      <c r="F23" s="14"/>
      <c r="G23" s="14"/>
      <c r="H23" s="14"/>
      <c r="I23" s="14"/>
    </row>
    <row r="24" spans="1:9" ht="12.75">
      <c r="A24" s="35">
        <v>43961</v>
      </c>
      <c r="B24" s="3">
        <v>19</v>
      </c>
      <c r="C24" s="4">
        <f t="shared" si="0"/>
        <v>-0.15177101647274904</v>
      </c>
      <c r="D24" s="55">
        <f>IF(Weekoverzicht!E25="","",(VLOOKUP(B24,Weekoverzicht!$C$6:$G$59,2)/(Dagoverzicht!$E$7)-1))</f>
        <v>-0.15177101647274904</v>
      </c>
      <c r="E24" s="14"/>
      <c r="F24" s="14"/>
      <c r="G24" s="14"/>
      <c r="H24" s="14"/>
      <c r="I24" s="14"/>
    </row>
    <row r="25" spans="1:9" ht="12.75">
      <c r="A25" s="35">
        <v>43968</v>
      </c>
      <c r="B25" s="3">
        <v>20</v>
      </c>
      <c r="C25" s="4">
        <f t="shared" si="0"/>
        <v>-0.15732538998197076</v>
      </c>
      <c r="D25" s="55">
        <f>IF(Weekoverzicht!E26="","",(VLOOKUP(B25,Weekoverzicht!$C$6:$G$59,2)/(Dagoverzicht!$E$7)-1))</f>
        <v>-0.15732538998197076</v>
      </c>
      <c r="E25" s="14"/>
      <c r="F25" s="14"/>
      <c r="G25" s="14"/>
      <c r="H25" s="14"/>
      <c r="I25" s="14"/>
    </row>
    <row r="26" spans="1:9" ht="12.75">
      <c r="A26" s="35">
        <v>43975</v>
      </c>
      <c r="B26" s="3">
        <v>21</v>
      </c>
      <c r="C26" s="4">
        <f t="shared" si="0"/>
        <v>-0.1563735316184951</v>
      </c>
      <c r="D26" s="55">
        <f>IF(Weekoverzicht!E27="","",(VLOOKUP(B26,Weekoverzicht!$C$6:$G$59,2)/(Dagoverzicht!$E$7)-1))</f>
        <v>-0.1563735316184951</v>
      </c>
      <c r="E26" s="14"/>
      <c r="F26" s="14"/>
      <c r="G26" s="14"/>
      <c r="H26" s="14"/>
      <c r="I26" s="14"/>
    </row>
    <row r="27" spans="1:9" ht="12.75">
      <c r="A27" s="35">
        <v>43982</v>
      </c>
      <c r="B27" s="3">
        <v>22</v>
      </c>
      <c r="C27" s="4">
        <f t="shared" si="0"/>
        <v>-0.15544406992239557</v>
      </c>
      <c r="D27" s="55">
        <f>IF(Weekoverzicht!E28="","",(VLOOKUP(B27,Weekoverzicht!$C$6:$G$59,2)/(Dagoverzicht!$E$7)-1))</f>
        <v>-0.15544406992239557</v>
      </c>
      <c r="E27" s="14"/>
      <c r="F27" s="14"/>
      <c r="G27" s="14"/>
      <c r="H27" s="14"/>
      <c r="I27" s="14"/>
    </row>
    <row r="28" spans="1:9" ht="12.75">
      <c r="A28" s="35">
        <v>43989</v>
      </c>
      <c r="B28" s="3">
        <v>23</v>
      </c>
      <c r="C28" s="4">
        <f t="shared" si="0"/>
        <v>-0.15544406992239557</v>
      </c>
      <c r="D28" s="55">
        <f>IF(Weekoverzicht!E29="","",(VLOOKUP(B28,Weekoverzicht!$C$6:$G$59,2)/(Dagoverzicht!$E$7)-1))</f>
        <v>-0.15544406992239557</v>
      </c>
      <c r="E28" s="14"/>
      <c r="F28" s="14"/>
      <c r="G28" s="14"/>
      <c r="H28" s="14"/>
      <c r="I28" s="14"/>
    </row>
    <row r="29" spans="1:9" ht="12.75">
      <c r="A29" s="35">
        <v>43996</v>
      </c>
      <c r="B29" s="3">
        <v>24</v>
      </c>
      <c r="C29" s="4">
        <f t="shared" si="0"/>
        <v>-0.15544406992239557</v>
      </c>
      <c r="D29" s="55">
        <f>IF(Weekoverzicht!E30="","",(VLOOKUP(B29,Weekoverzicht!$C$6:$G$59,2)/(Dagoverzicht!$E$7)-1))</f>
        <v>-0.15544406992239557</v>
      </c>
      <c r="E29" s="14"/>
      <c r="F29" s="14"/>
      <c r="G29" s="14"/>
      <c r="H29" s="14"/>
      <c r="I29" s="14"/>
    </row>
    <row r="30" spans="1:9" ht="12.75">
      <c r="A30" s="35">
        <v>44003</v>
      </c>
      <c r="B30" s="3">
        <v>25</v>
      </c>
      <c r="C30" s="4">
        <f t="shared" si="0"/>
        <v>-0.1489938297181379</v>
      </c>
      <c r="D30" s="55">
        <f>IF(Weekoverzicht!E31="","",(VLOOKUP(B30,Weekoverzicht!$C$6:$G$59,2)/(Dagoverzicht!$E$7)-1))</f>
        <v>-0.1489938297181379</v>
      </c>
      <c r="E30" s="14"/>
      <c r="F30" s="14"/>
      <c r="G30" s="14"/>
      <c r="H30" s="14"/>
      <c r="I30" s="14"/>
    </row>
    <row r="31" spans="1:9" ht="12.75">
      <c r="A31" s="35">
        <v>44010</v>
      </c>
      <c r="B31" s="3">
        <v>26</v>
      </c>
      <c r="C31" s="4">
        <f t="shared" si="0"/>
        <v>-0.14529837960111525</v>
      </c>
      <c r="D31" s="55">
        <f>IF(Weekoverzicht!E32="","",(VLOOKUP(B31,Weekoverzicht!$C$6:$G$59,2)/(Dagoverzicht!$E$7)-1))</f>
        <v>-0.14529837960111525</v>
      </c>
      <c r="E31" s="14"/>
      <c r="F31" s="14"/>
      <c r="G31" s="14"/>
      <c r="H31" s="14"/>
      <c r="I31" s="14"/>
    </row>
    <row r="32" spans="1:9" ht="12.75">
      <c r="A32" s="35">
        <v>44017</v>
      </c>
      <c r="B32" s="3">
        <v>27</v>
      </c>
      <c r="C32" s="4">
        <f t="shared" si="0"/>
        <v>-0.14436891790501583</v>
      </c>
      <c r="D32" s="55">
        <f>IF(Weekoverzicht!E33="","",(VLOOKUP(B32,Weekoverzicht!$C$6:$G$59,2)/(Dagoverzicht!$E$7)-1))</f>
        <v>-0.14436891790501583</v>
      </c>
      <c r="E32" s="14"/>
      <c r="F32" s="14"/>
      <c r="G32" s="14"/>
      <c r="H32" s="14"/>
      <c r="I32" s="14"/>
    </row>
    <row r="33" spans="1:9" ht="12.75">
      <c r="A33" s="35">
        <v>44024</v>
      </c>
      <c r="B33" s="3">
        <v>28</v>
      </c>
      <c r="C33" s="4">
        <f t="shared" si="0"/>
        <v>-0.13879214772841786</v>
      </c>
      <c r="D33" s="55">
        <f>IF(Weekoverzicht!E34="","",(VLOOKUP(B33,Weekoverzicht!$C$6:$G$59,2)/(Dagoverzicht!$E$7)-1))</f>
        <v>-0.13879214772841786</v>
      </c>
      <c r="E33" s="14"/>
      <c r="F33" s="14"/>
      <c r="G33" s="14"/>
      <c r="H33" s="14"/>
      <c r="I33" s="14"/>
    </row>
    <row r="34" spans="1:9" ht="12.75">
      <c r="A34" s="35">
        <v>44031</v>
      </c>
      <c r="B34" s="3">
        <v>29</v>
      </c>
      <c r="C34" s="4">
        <f t="shared" si="0"/>
        <v>-0.1415805328167169</v>
      </c>
      <c r="D34" s="55">
        <f>IF(Weekoverzicht!E35="","",(VLOOKUP(B34,Weekoverzicht!$C$6:$G$59,2)/(Dagoverzicht!$E$7)-1))</f>
        <v>-0.1415805328167169</v>
      </c>
      <c r="E34" s="14"/>
      <c r="F34" s="14"/>
      <c r="G34" s="14"/>
      <c r="H34" s="14"/>
      <c r="I34" s="14"/>
    </row>
    <row r="35" spans="1:9" ht="12.75">
      <c r="A35" s="35">
        <v>44038</v>
      </c>
      <c r="B35" s="3">
        <v>30</v>
      </c>
      <c r="C35" s="4">
        <f t="shared" si="0"/>
        <v>-0.13973840692504946</v>
      </c>
      <c r="D35" s="55">
        <f>IF(Weekoverzicht!E36="","",(VLOOKUP(B35,Weekoverzicht!$C$6:$G$59,2)/(Dagoverzicht!$E$7)-1))</f>
        <v>-0.13973840692504946</v>
      </c>
      <c r="E35" s="14"/>
      <c r="F35" s="14"/>
      <c r="G35" s="14"/>
      <c r="H35" s="14"/>
      <c r="I35" s="14"/>
    </row>
    <row r="36" spans="1:9" ht="12.75">
      <c r="A36" s="35">
        <v>44045</v>
      </c>
      <c r="B36" s="3">
        <v>31</v>
      </c>
      <c r="C36" s="4">
        <f t="shared" si="0"/>
        <v>-0.14530397876795931</v>
      </c>
      <c r="D36" s="55">
        <f>IF(Weekoverzicht!E37="","",(VLOOKUP(B36,Weekoverzicht!$C$6:$G$59,2)/(Dagoverzicht!$E$7)-1))</f>
        <v>-0.14530397876795931</v>
      </c>
      <c r="E36" s="14"/>
      <c r="F36" s="14"/>
      <c r="G36" s="14"/>
      <c r="H36" s="14"/>
      <c r="I36" s="14"/>
    </row>
    <row r="37" spans="1:9" ht="12.75">
      <c r="A37" s="35">
        <v>44052</v>
      </c>
      <c r="B37" s="3">
        <v>32</v>
      </c>
      <c r="C37" s="4">
        <f t="shared" si="0"/>
        <v>-0.15085275311033719</v>
      </c>
      <c r="D37" s="55">
        <f>IF(Weekoverzicht!E38="","",(VLOOKUP(B37,Weekoverzicht!$C$6:$G$59,2)/(Dagoverzicht!$E$7)-1))</f>
        <v>-0.15085275311033719</v>
      </c>
      <c r="E37" s="14"/>
      <c r="F37" s="14"/>
      <c r="G37" s="14"/>
      <c r="H37" s="14"/>
      <c r="I37" s="14"/>
    </row>
    <row r="38" spans="1:9" ht="12.75">
      <c r="A38" s="35">
        <v>44059</v>
      </c>
      <c r="B38" s="3">
        <v>33</v>
      </c>
      <c r="C38" s="4">
        <f t="shared" si="0"/>
        <v>-0.14901622638551404</v>
      </c>
      <c r="D38" s="55">
        <f>IF(Weekoverzicht!E39="","",(VLOOKUP(B38,Weekoverzicht!$C$6:$G$59,2)/(Dagoverzicht!$E$7)-1))</f>
        <v>-0.14901622638551404</v>
      </c>
      <c r="E38" s="14"/>
      <c r="F38" s="14"/>
      <c r="G38" s="14"/>
      <c r="H38" s="14"/>
      <c r="I38" s="14"/>
    </row>
    <row r="39" spans="1:9" ht="13.5" customHeight="1">
      <c r="A39" s="35">
        <v>44066</v>
      </c>
      <c r="B39" s="3">
        <v>34</v>
      </c>
      <c r="C39" s="4">
        <f t="shared" si="0"/>
        <v>-0.14901622638551404</v>
      </c>
      <c r="D39" s="55">
        <f>IF(Weekoverzicht!E40="","",(VLOOKUP(B39,Weekoverzicht!$C$6:$G$59,2)/(Dagoverzicht!$E$7)-1))</f>
        <v>-0.14901622638551404</v>
      </c>
      <c r="E39" s="14"/>
      <c r="F39" s="14"/>
      <c r="G39" s="14"/>
      <c r="H39" s="14"/>
      <c r="I39" s="14"/>
    </row>
    <row r="40" spans="1:9" ht="12.75">
      <c r="A40" s="35">
        <v>44073</v>
      </c>
      <c r="B40" s="3">
        <v>35</v>
      </c>
      <c r="C40" s="4">
        <f t="shared" si="0"/>
        <v>-0.15268927983516045</v>
      </c>
      <c r="D40" s="55">
        <f>IF(Weekoverzicht!E41="","",(VLOOKUP(B40,Weekoverzicht!$C$6:$G$59,2)/(Dagoverzicht!$E$7)-1))</f>
        <v>-0.15268927983516045</v>
      </c>
      <c r="E40" s="14"/>
      <c r="F40" s="14"/>
      <c r="G40" s="14"/>
      <c r="H40" s="14"/>
      <c r="I40" s="14"/>
    </row>
    <row r="41" spans="1:9" ht="12.75">
      <c r="A41" s="35">
        <v>44080</v>
      </c>
      <c r="B41" s="3">
        <v>36</v>
      </c>
      <c r="C41" s="4">
        <f t="shared" si="0"/>
        <v>-0.16195030179509273</v>
      </c>
      <c r="D41" s="55">
        <f>IF(Weekoverzicht!E42="","",(VLOOKUP(B41,Weekoverzicht!$C$6:$G$59,2)/(Dagoverzicht!$E$7)-1))</f>
        <v>-0.16195030179509273</v>
      </c>
      <c r="E41" s="14"/>
      <c r="F41" s="14"/>
      <c r="G41" s="14"/>
      <c r="H41" s="14"/>
      <c r="I41" s="14"/>
    </row>
    <row r="42" spans="1:9" ht="12.75">
      <c r="A42" s="35">
        <v>44087</v>
      </c>
      <c r="B42" s="3">
        <v>37</v>
      </c>
      <c r="C42" s="4">
        <f t="shared" si="0"/>
        <v>-0.17583623556814731</v>
      </c>
      <c r="D42" s="55">
        <f>IF(Weekoverzicht!E43="","",(VLOOKUP(B42,Weekoverzicht!$C$6:$G$59,2)/(Dagoverzicht!$E$7)-1))</f>
        <v>-0.17583623556814731</v>
      </c>
      <c r="E42" s="14"/>
      <c r="F42" s="14"/>
      <c r="G42" s="14"/>
      <c r="H42" s="14"/>
      <c r="I42" s="14"/>
    </row>
    <row r="43" spans="1:9" ht="12.75">
      <c r="A43" s="35">
        <v>44094</v>
      </c>
      <c r="B43" s="3">
        <v>38</v>
      </c>
      <c r="C43" s="4">
        <f t="shared" si="0"/>
        <v>-0.18046114738126962</v>
      </c>
      <c r="D43" s="55">
        <f>IF(Weekoverzicht!E44="","",(VLOOKUP(B43,Weekoverzicht!$C$6:$G$59,2)/(Dagoverzicht!$E$7)-1))</f>
        <v>-0.18046114738126962</v>
      </c>
      <c r="E43" s="14"/>
      <c r="F43" s="14"/>
      <c r="G43" s="14"/>
      <c r="H43" s="14"/>
      <c r="I43" s="14"/>
    </row>
    <row r="44" spans="1:9" ht="12.75">
      <c r="A44" s="35">
        <v>44101</v>
      </c>
      <c r="B44" s="3">
        <v>39</v>
      </c>
      <c r="C44" s="4">
        <f t="shared" si="0"/>
        <v>-0.17488437720467187</v>
      </c>
      <c r="D44" s="55">
        <f>IF(Weekoverzicht!E45="","",(VLOOKUP(B44,Weekoverzicht!$C$6:$G$59,2)/(Dagoverzicht!$E$7)-1))</f>
        <v>-0.17488437720467187</v>
      </c>
      <c r="E44" s="14"/>
      <c r="F44" s="14"/>
      <c r="G44" s="14"/>
      <c r="H44" s="14"/>
      <c r="I44" s="14"/>
    </row>
    <row r="45" spans="1:9" ht="12.75">
      <c r="A45" s="35">
        <v>44108</v>
      </c>
      <c r="B45" s="3">
        <v>40</v>
      </c>
      <c r="C45" s="4">
        <f t="shared" si="0"/>
        <v>-0.17396611384226024</v>
      </c>
      <c r="D45" s="55">
        <f>IF(Weekoverzicht!E46="","",(VLOOKUP(B45,Weekoverzicht!$C$6:$G$59,2)/(Dagoverzicht!$E$7)-1))</f>
        <v>-0.17396611384226024</v>
      </c>
      <c r="E45" s="14"/>
      <c r="F45" s="14"/>
      <c r="G45" s="14"/>
      <c r="H45" s="14"/>
      <c r="I45" s="14"/>
    </row>
    <row r="46" spans="1:9" ht="12.75">
      <c r="A46" s="35">
        <v>44115</v>
      </c>
      <c r="B46" s="3">
        <v>41</v>
      </c>
      <c r="C46" s="4">
        <f t="shared" si="0"/>
        <v>-0.17212958711743676</v>
      </c>
      <c r="D46" s="55">
        <f>IF(Weekoverzicht!E47="","",(VLOOKUP(B46,Weekoverzicht!$C$6:$G$59,2)/(Dagoverzicht!$E$7)-1))</f>
        <v>-0.17212958711743676</v>
      </c>
      <c r="E46" s="14"/>
      <c r="F46" s="14"/>
      <c r="G46" s="14"/>
      <c r="H46" s="14"/>
      <c r="I46" s="14"/>
    </row>
    <row r="47" spans="1:9" ht="12.75">
      <c r="A47" s="35">
        <v>44122</v>
      </c>
      <c r="B47" s="3">
        <v>42</v>
      </c>
      <c r="C47" s="4">
        <f t="shared" si="0"/>
        <v>-0.16845653366779012</v>
      </c>
      <c r="D47" s="55">
        <f>IF(Weekoverzicht!E48="","",(VLOOKUP(B47,Weekoverzicht!$C$6:$G$59,2)/(Dagoverzicht!$E$7)-1))</f>
        <v>-0.16845653366779012</v>
      </c>
      <c r="E47" s="14"/>
      <c r="F47" s="14"/>
      <c r="G47" s="14"/>
      <c r="H47" s="14"/>
      <c r="I47" s="14"/>
    </row>
    <row r="48" spans="1:9" ht="12.75">
      <c r="A48" s="35">
        <v>44129</v>
      </c>
      <c r="B48" s="3">
        <v>43</v>
      </c>
      <c r="C48" s="4">
        <f t="shared" si="0"/>
        <v>-0.16845653366779012</v>
      </c>
      <c r="D48" s="55">
        <f>IF(Weekoverzicht!E49="","",(VLOOKUP(B48,Weekoverzicht!$C$6:$G$59,2)/(Dagoverzicht!$E$7)-1))</f>
        <v>-0.16845653366779012</v>
      </c>
      <c r="E48" s="14"/>
      <c r="F48" s="14"/>
      <c r="G48" s="14"/>
      <c r="H48" s="14"/>
      <c r="I48" s="14"/>
    </row>
    <row r="49" spans="1:9" ht="12.75">
      <c r="A49" s="35">
        <v>44136</v>
      </c>
      <c r="B49" s="3">
        <v>44</v>
      </c>
      <c r="C49" s="4">
        <f t="shared" si="0"/>
        <v>-0.17490677387204756</v>
      </c>
      <c r="D49" s="55">
        <f>IF(Weekoverzicht!E50="","",(VLOOKUP(B49,Weekoverzicht!$C$6:$G$59,2)/(Dagoverzicht!$E$7)-1))</f>
        <v>-0.17490677387204756</v>
      </c>
      <c r="E49" s="14"/>
      <c r="F49" s="14"/>
      <c r="G49" s="14"/>
      <c r="H49" s="14"/>
      <c r="I49" s="14"/>
    </row>
    <row r="50" spans="1:9" ht="12.75">
      <c r="A50" s="35">
        <v>44143</v>
      </c>
      <c r="B50" s="3">
        <v>45</v>
      </c>
      <c r="C50" s="4">
        <f t="shared" si="0"/>
        <v>-0.17953168568516997</v>
      </c>
      <c r="D50" s="55">
        <f>IF(Weekoverzicht!E51="","",(VLOOKUP(B50,Weekoverzicht!$C$6:$G$59,2)/(Dagoverzicht!$E$7)-1))</f>
        <v>-0.17953168568516997</v>
      </c>
      <c r="E50" s="14"/>
      <c r="F50" s="14"/>
      <c r="G50" s="14"/>
      <c r="H50" s="14"/>
      <c r="I50" s="14"/>
    </row>
    <row r="51" spans="1:9" ht="12.75">
      <c r="A51" s="35">
        <v>44150</v>
      </c>
      <c r="B51" s="3">
        <v>46</v>
      </c>
      <c r="C51" s="4">
        <f t="shared" si="0"/>
        <v>-0.1610096417653053</v>
      </c>
      <c r="D51" s="55">
        <f>IF(Weekoverzicht!E52="","",(VLOOKUP(B51,Weekoverzicht!$C$6:$G$59,2)/(Dagoverzicht!$E$7)-1))</f>
        <v>-0.1610096417653053</v>
      </c>
      <c r="E51" s="14"/>
      <c r="F51" s="14"/>
      <c r="G51" s="14"/>
      <c r="H51" s="14"/>
      <c r="I51" s="14"/>
    </row>
    <row r="52" spans="1:9" ht="12.75">
      <c r="A52" s="35">
        <v>44157</v>
      </c>
      <c r="B52" s="3">
        <v>47</v>
      </c>
      <c r="C52" s="4">
        <f t="shared" si="0"/>
        <v>-0.1536075431975723</v>
      </c>
      <c r="D52" s="55">
        <f>IF(Weekoverzicht!E53="","",(VLOOKUP(B52,Weekoverzicht!$C$6:$G$59,2)/(Dagoverzicht!$E$7)-1))</f>
        <v>-0.1536075431975723</v>
      </c>
      <c r="E52" s="14"/>
      <c r="F52" s="14"/>
      <c r="G52" s="14"/>
      <c r="H52" s="14"/>
      <c r="I52" s="14"/>
    </row>
    <row r="53" spans="1:9" ht="12.75">
      <c r="A53" s="35">
        <v>44164</v>
      </c>
      <c r="B53" s="3">
        <v>48</v>
      </c>
      <c r="C53" s="4">
        <f t="shared" si="0"/>
        <v>-0.14343945620891596</v>
      </c>
      <c r="D53" s="55">
        <f>IF(Weekoverzicht!E54="","",(VLOOKUP(B53,Weekoverzicht!$C$6:$G$59,2)/(Dagoverzicht!$E$7)-1))</f>
        <v>-0.14343945620891596</v>
      </c>
      <c r="E53" s="14"/>
      <c r="F53" s="14"/>
      <c r="G53" s="14"/>
      <c r="H53" s="14"/>
      <c r="I53" s="14"/>
    </row>
    <row r="54" spans="1:9" ht="12.75">
      <c r="A54" s="35">
        <v>44171</v>
      </c>
      <c r="B54" s="3">
        <v>49</v>
      </c>
      <c r="C54" s="4">
        <f t="shared" si="0"/>
        <v>-0.13600376264011904</v>
      </c>
      <c r="D54" s="55">
        <f>IF(Weekoverzicht!E55="","",(VLOOKUP(B54,Weekoverzicht!$C$6:$G$59,2)/(Dagoverzicht!$E$7)-1))</f>
        <v>-0.13600376264011904</v>
      </c>
      <c r="E54" s="14"/>
      <c r="F54" s="14"/>
      <c r="G54" s="14"/>
      <c r="H54" s="14"/>
      <c r="I54" s="14"/>
    </row>
    <row r="55" spans="1:9" ht="12.75">
      <c r="A55" s="35">
        <v>44178</v>
      </c>
      <c r="B55" s="3">
        <v>50</v>
      </c>
      <c r="C55" s="4">
        <f t="shared" si="0"/>
        <v>-0.13416723591529589</v>
      </c>
      <c r="D55" s="55">
        <f>IF(Weekoverzicht!E56="","",(VLOOKUP(B55,Weekoverzicht!$C$6:$G$59,2)/(Dagoverzicht!$E$7)-1))</f>
        <v>-0.13416723591529589</v>
      </c>
      <c r="E55" s="14"/>
      <c r="F55" s="14"/>
      <c r="G55" s="14"/>
      <c r="H55" s="14"/>
      <c r="I55" s="14"/>
    </row>
    <row r="56" spans="1:9" ht="12.75">
      <c r="A56" s="35">
        <v>44185</v>
      </c>
      <c r="B56" s="3">
        <v>51</v>
      </c>
      <c r="C56" s="4">
        <f t="shared" si="0"/>
        <v>-0.12678753401493859</v>
      </c>
      <c r="D56" s="55">
        <f>IF(Weekoverzicht!E57="","",(VLOOKUP(B56,Weekoverzicht!$C$6:$G$59,2)/(Dagoverzicht!$E$7)-1))</f>
        <v>-0.12678753401493859</v>
      </c>
      <c r="E56" s="14"/>
      <c r="F56" s="14"/>
      <c r="G56" s="14"/>
      <c r="H56" s="14"/>
      <c r="I56" s="14"/>
    </row>
    <row r="57" spans="1:9" ht="12.75">
      <c r="A57" s="35">
        <v>44192</v>
      </c>
      <c r="B57" s="3">
        <v>52</v>
      </c>
      <c r="C57" s="4">
        <f t="shared" si="0"/>
        <v>-0.12306968723054001</v>
      </c>
      <c r="D57" s="55">
        <f>IF(Weekoverzicht!E58="","",(VLOOKUP(B57,Weekoverzicht!$C$6:$G$59,2)/(Dagoverzicht!$E$7)-1))</f>
        <v>-0.12306968723054001</v>
      </c>
      <c r="E57" s="14"/>
      <c r="F57" s="14"/>
      <c r="G57" s="14"/>
      <c r="H57" s="14"/>
      <c r="I57" s="14"/>
    </row>
    <row r="58" spans="1:9" ht="12.75">
      <c r="A58" s="35">
        <v>44196</v>
      </c>
      <c r="B58" s="3">
        <v>53</v>
      </c>
      <c r="C58" s="4">
        <f t="shared" si="0"/>
        <v>-0.1198557654620992</v>
      </c>
      <c r="D58" s="55">
        <f>IF(Weekoverzicht!E59="","",(VLOOKUP(B58,Weekoverzicht!$C$6:$G$59,2)/(Dagoverzicht!$E$7)-1))</f>
        <v>-0.1198557654620992</v>
      </c>
      <c r="E58" s="14"/>
      <c r="F58" s="14"/>
      <c r="G58" s="14"/>
      <c r="H58" s="14"/>
      <c r="I58" s="14"/>
    </row>
    <row r="59" spans="1:9" ht="12.75">
      <c r="A59" s="59"/>
      <c r="B59" s="21"/>
      <c r="C59" s="42"/>
      <c r="D59" s="43"/>
      <c r="E59" s="14"/>
      <c r="F59" s="14"/>
      <c r="G59" s="14"/>
      <c r="H59" s="14"/>
      <c r="I59" s="14"/>
    </row>
    <row r="60" spans="1:9" ht="12.75">
      <c r="A60" s="59"/>
      <c r="B60" s="21"/>
      <c r="C60" s="42"/>
      <c r="D60" s="43"/>
      <c r="E60" s="14"/>
      <c r="F60" s="14"/>
      <c r="G60" s="14"/>
      <c r="H60" s="14"/>
      <c r="I60" s="14"/>
    </row>
    <row r="61" spans="1:9" ht="12.75">
      <c r="A61" s="59"/>
      <c r="B61" s="21"/>
      <c r="C61" s="42"/>
      <c r="D61" s="43"/>
      <c r="E61" s="14"/>
      <c r="F61" s="14"/>
      <c r="G61" s="14"/>
      <c r="H61" s="14"/>
      <c r="I61" s="14"/>
    </row>
    <row r="62" spans="1:9" ht="15" customHeight="1">
      <c r="A62" s="59"/>
      <c r="B62" s="21"/>
      <c r="C62" s="42"/>
      <c r="D62" s="43"/>
      <c r="E62" s="14"/>
      <c r="F62" s="14"/>
      <c r="G62" s="14"/>
      <c r="H62" s="14"/>
      <c r="I62" s="14"/>
    </row>
    <row r="63" spans="1:9" ht="15" customHeight="1">
      <c r="A63" s="59"/>
      <c r="B63" s="21"/>
      <c r="C63" s="42"/>
      <c r="D63" s="44"/>
      <c r="E63" s="14"/>
      <c r="F63" s="14"/>
      <c r="G63" s="14"/>
      <c r="H63" s="14"/>
      <c r="I63" s="14"/>
    </row>
    <row r="64" spans="1:9" ht="15" customHeight="1">
      <c r="A64" s="59"/>
      <c r="B64" s="21"/>
      <c r="C64" s="42"/>
      <c r="D64" s="44"/>
      <c r="E64" s="14"/>
      <c r="F64" s="14"/>
      <c r="G64" s="14"/>
      <c r="H64" s="14"/>
      <c r="I64" s="14"/>
    </row>
    <row r="65" spans="1:9" ht="13.5" customHeight="1">
      <c r="A65" s="59"/>
      <c r="B65" s="21"/>
      <c r="C65" s="42"/>
      <c r="D65" s="44"/>
      <c r="E65" s="14"/>
      <c r="F65" s="14"/>
      <c r="G65" s="14"/>
      <c r="H65" s="14"/>
      <c r="I65" s="14"/>
    </row>
    <row r="66" spans="1:9" ht="14.25" customHeight="1">
      <c r="A66" s="59"/>
      <c r="B66" s="21"/>
      <c r="C66" s="42"/>
      <c r="D66" s="44"/>
      <c r="E66" s="14"/>
      <c r="F66" s="14"/>
      <c r="G66" s="14"/>
      <c r="H66" s="14"/>
      <c r="I66" s="14"/>
    </row>
    <row r="67" spans="1:9" ht="15" customHeight="1">
      <c r="A67" s="59"/>
      <c r="B67" s="21"/>
      <c r="C67" s="42"/>
      <c r="D67" s="44"/>
      <c r="E67" s="14"/>
      <c r="F67" s="14"/>
      <c r="G67" s="14"/>
      <c r="H67" s="14"/>
      <c r="I67" s="14"/>
    </row>
    <row r="68" spans="1:9" ht="15" customHeight="1">
      <c r="A68" s="59"/>
      <c r="B68" s="21"/>
      <c r="C68" s="42"/>
      <c r="D68" s="44"/>
      <c r="E68" s="14"/>
      <c r="F68" s="14"/>
      <c r="G68" s="14"/>
      <c r="H68" s="14"/>
      <c r="I68" s="14"/>
    </row>
    <row r="69" spans="1:9" ht="15" customHeight="1">
      <c r="A69" s="59"/>
      <c r="B69" s="21"/>
      <c r="C69" s="42"/>
      <c r="D69" s="44"/>
      <c r="E69" s="14"/>
      <c r="F69" s="14"/>
      <c r="G69" s="14"/>
      <c r="H69" s="14"/>
      <c r="I69" s="14"/>
    </row>
    <row r="70" spans="1:9" ht="15" customHeight="1">
      <c r="A70" s="59"/>
      <c r="B70" s="21"/>
      <c r="C70" s="42"/>
      <c r="D70" s="44"/>
      <c r="E70" s="14"/>
      <c r="F70" s="14"/>
      <c r="G70" s="14"/>
      <c r="H70" s="14"/>
      <c r="I70" s="14"/>
    </row>
    <row r="71" spans="1:9" ht="15" customHeight="1">
      <c r="A71" s="59"/>
      <c r="B71" s="21"/>
      <c r="C71" s="42"/>
      <c r="D71" s="44"/>
      <c r="E71" s="14"/>
      <c r="F71" s="14"/>
      <c r="G71" s="14"/>
      <c r="H71" s="14"/>
      <c r="I71" s="14"/>
    </row>
    <row r="72" spans="1:9" ht="15" customHeight="1">
      <c r="A72" s="59"/>
      <c r="B72" s="21"/>
      <c r="C72" s="42"/>
      <c r="D72" s="44"/>
      <c r="E72" s="14"/>
      <c r="F72" s="14"/>
      <c r="G72" s="14"/>
      <c r="H72" s="14"/>
      <c r="I72" s="14"/>
    </row>
    <row r="73" spans="1:9" ht="15" customHeight="1">
      <c r="A73" s="59"/>
      <c r="B73" s="21"/>
      <c r="C73" s="42"/>
      <c r="D73" s="44"/>
      <c r="E73" s="14"/>
      <c r="F73" s="14"/>
      <c r="G73" s="14"/>
      <c r="H73" s="14"/>
      <c r="I73" s="14"/>
    </row>
    <row r="74" spans="1:9" ht="15" customHeight="1">
      <c r="A74" s="59"/>
      <c r="B74" s="21"/>
      <c r="C74" s="42"/>
      <c r="D74" s="44"/>
      <c r="E74" s="14"/>
      <c r="F74" s="14"/>
      <c r="G74" s="14"/>
      <c r="H74" s="14"/>
      <c r="I74" s="14"/>
    </row>
    <row r="75" spans="1:9" ht="15" customHeight="1">
      <c r="A75" s="59"/>
      <c r="B75" s="21"/>
      <c r="C75" s="42"/>
      <c r="D75" s="44"/>
      <c r="E75" s="14"/>
      <c r="F75" s="14"/>
      <c r="G75" s="14"/>
      <c r="H75" s="14"/>
      <c r="I75" s="14"/>
    </row>
    <row r="76" spans="1:9" ht="15" customHeight="1">
      <c r="A76" s="59"/>
      <c r="B76" s="21"/>
      <c r="C76" s="42"/>
      <c r="D76" s="44"/>
      <c r="E76" s="14"/>
      <c r="F76" s="14"/>
      <c r="G76" s="14"/>
      <c r="H76" s="14"/>
      <c r="I76" s="14"/>
    </row>
    <row r="77" spans="1:9" ht="15" customHeight="1">
      <c r="B77" s="45"/>
      <c r="C77" s="46"/>
      <c r="D77" s="45"/>
    </row>
    <row r="78" spans="1:9" ht="15" customHeight="1">
      <c r="B78" s="45"/>
      <c r="C78" s="46"/>
      <c r="D78" s="45"/>
    </row>
    <row r="79" spans="1:9" ht="15" hidden="1" customHeight="1">
      <c r="B79" s="45"/>
      <c r="C79" s="46"/>
      <c r="D79" s="45"/>
    </row>
    <row r="80" spans="1:9" ht="15" hidden="1" customHeight="1">
      <c r="B80" s="45"/>
      <c r="C80" s="46"/>
      <c r="D80" s="45"/>
    </row>
    <row r="81" spans="2:4" ht="15" hidden="1" customHeight="1">
      <c r="B81" s="45"/>
      <c r="C81" s="46"/>
      <c r="D81" s="45"/>
    </row>
    <row r="82" spans="2:4" ht="15" hidden="1" customHeight="1">
      <c r="B82" s="45"/>
      <c r="C82" s="46"/>
      <c r="D82" s="45"/>
    </row>
    <row r="83" spans="2:4" ht="15" hidden="1" customHeight="1">
      <c r="B83" s="45"/>
      <c r="C83" s="46"/>
      <c r="D83" s="45"/>
    </row>
    <row r="84" spans="2:4" ht="15" hidden="1" customHeight="1">
      <c r="B84" s="45"/>
      <c r="C84" s="46"/>
      <c r="D84" s="45"/>
    </row>
    <row r="85" spans="2:4" ht="15" hidden="1" customHeight="1">
      <c r="B85" s="45"/>
      <c r="C85" s="46"/>
      <c r="D85" s="45"/>
    </row>
    <row r="86" spans="2:4" ht="15" hidden="1" customHeight="1">
      <c r="B86" s="45"/>
      <c r="C86" s="46"/>
      <c r="D86" s="45"/>
    </row>
    <row r="87" spans="2:4" ht="15" hidden="1" customHeight="1">
      <c r="B87" s="45"/>
      <c r="C87" s="46"/>
      <c r="D87" s="45"/>
    </row>
    <row r="88" spans="2:4" ht="15" hidden="1" customHeight="1">
      <c r="B88" s="45"/>
      <c r="C88" s="46"/>
      <c r="D88" s="45"/>
    </row>
    <row r="89" spans="2:4" ht="15" hidden="1" customHeight="1">
      <c r="B89" s="45"/>
      <c r="C89" s="46"/>
      <c r="D89" s="45"/>
    </row>
    <row r="90" spans="2:4" ht="15" hidden="1" customHeight="1">
      <c r="B90" s="45"/>
      <c r="C90" s="46"/>
      <c r="D90" s="45"/>
    </row>
    <row r="91" spans="2:4" ht="15" hidden="1" customHeight="1">
      <c r="B91" s="45"/>
      <c r="C91" s="46"/>
      <c r="D91" s="45"/>
    </row>
    <row r="92" spans="2:4" ht="15" hidden="1" customHeight="1">
      <c r="B92" s="45"/>
      <c r="C92" s="46"/>
      <c r="D92" s="45"/>
    </row>
    <row r="93" spans="2:4" ht="15" hidden="1" customHeight="1">
      <c r="B93" s="45"/>
      <c r="C93" s="46"/>
      <c r="D93" s="45"/>
    </row>
    <row r="94" spans="2:4" ht="15" hidden="1" customHeight="1">
      <c r="B94" s="45"/>
      <c r="C94" s="46"/>
      <c r="D94" s="45"/>
    </row>
    <row r="95" spans="2:4" ht="15" hidden="1" customHeight="1">
      <c r="B95" s="45"/>
      <c r="C95" s="46"/>
      <c r="D95" s="45"/>
    </row>
    <row r="96" spans="2:4" ht="15" hidden="1" customHeight="1">
      <c r="B96" s="45"/>
      <c r="C96" s="46"/>
      <c r="D96" s="45"/>
    </row>
    <row r="97" spans="2:4" ht="15" hidden="1" customHeight="1">
      <c r="B97" s="45"/>
      <c r="C97" s="46"/>
      <c r="D97" s="45"/>
    </row>
    <row r="98" spans="2:4" ht="15" hidden="1" customHeight="1">
      <c r="B98" s="45"/>
      <c r="C98" s="46"/>
      <c r="D98" s="45"/>
    </row>
    <row r="99" spans="2:4" ht="15" hidden="1" customHeight="1">
      <c r="B99" s="45"/>
      <c r="C99" s="46"/>
      <c r="D99" s="45"/>
    </row>
    <row r="100" spans="2:4" ht="15" hidden="1" customHeight="1">
      <c r="B100" s="45"/>
      <c r="C100" s="46"/>
      <c r="D100" s="45"/>
    </row>
    <row r="101" spans="2:4" ht="15" hidden="1" customHeight="1">
      <c r="B101" s="45"/>
      <c r="C101" s="46"/>
      <c r="D101" s="45"/>
    </row>
    <row r="102" spans="2:4" ht="15" hidden="1" customHeight="1">
      <c r="B102" s="45"/>
      <c r="C102" s="46"/>
      <c r="D102" s="45"/>
    </row>
    <row r="103" spans="2:4" ht="15" hidden="1" customHeight="1">
      <c r="B103" s="45"/>
      <c r="C103" s="46"/>
      <c r="D103" s="45"/>
    </row>
    <row r="104" spans="2:4" ht="15" hidden="1" customHeight="1">
      <c r="B104" s="45"/>
      <c r="C104" s="46"/>
      <c r="D104" s="45"/>
    </row>
    <row r="105" spans="2:4" ht="15" hidden="1" customHeight="1">
      <c r="B105" s="45"/>
      <c r="C105" s="46"/>
      <c r="D105" s="45"/>
    </row>
    <row r="106" spans="2:4" ht="15" hidden="1" customHeight="1">
      <c r="B106" s="45"/>
      <c r="C106" s="46"/>
      <c r="D106" s="45"/>
    </row>
    <row r="107" spans="2:4" ht="15" hidden="1" customHeight="1">
      <c r="B107" s="45"/>
      <c r="C107" s="46"/>
      <c r="D107" s="45"/>
    </row>
    <row r="108" spans="2:4" ht="15" hidden="1" customHeight="1">
      <c r="B108" s="45"/>
      <c r="C108" s="46"/>
      <c r="D108" s="45"/>
    </row>
    <row r="109" spans="2:4" ht="15" hidden="1" customHeight="1">
      <c r="B109" s="45"/>
      <c r="C109" s="46"/>
      <c r="D109" s="45"/>
    </row>
    <row r="110" spans="2:4" ht="15" hidden="1" customHeight="1">
      <c r="B110" s="45"/>
      <c r="C110" s="46"/>
      <c r="D110" s="45"/>
    </row>
    <row r="111" spans="2:4" ht="15" hidden="1" customHeight="1">
      <c r="B111" s="45"/>
      <c r="C111" s="46"/>
      <c r="D111" s="45"/>
    </row>
    <row r="112" spans="2:4" ht="15" hidden="1" customHeight="1">
      <c r="B112" s="45"/>
      <c r="C112" s="46"/>
      <c r="D112" s="45"/>
    </row>
    <row r="113" spans="2:4" ht="15" hidden="1" customHeight="1">
      <c r="B113" s="45"/>
      <c r="C113" s="46"/>
      <c r="D113" s="45"/>
    </row>
    <row r="114" spans="2:4" ht="15" hidden="1" customHeight="1">
      <c r="B114" s="45"/>
      <c r="C114" s="46"/>
      <c r="D114" s="45"/>
    </row>
    <row r="115" spans="2:4" ht="15" hidden="1" customHeight="1">
      <c r="B115" s="45"/>
      <c r="C115" s="46"/>
      <c r="D115" s="45"/>
    </row>
    <row r="116" spans="2:4" ht="15" hidden="1" customHeight="1">
      <c r="B116" s="45"/>
      <c r="C116" s="46"/>
      <c r="D116" s="45"/>
    </row>
    <row r="117" spans="2:4" ht="15" hidden="1" customHeight="1">
      <c r="B117" s="45"/>
      <c r="C117" s="46"/>
      <c r="D117" s="45"/>
    </row>
    <row r="118" spans="2:4" ht="15" hidden="1" customHeight="1">
      <c r="B118" s="45"/>
      <c r="C118" s="46"/>
      <c r="D118" s="45"/>
    </row>
    <row r="119" spans="2:4" ht="15" hidden="1" customHeight="1">
      <c r="B119" s="45"/>
      <c r="C119" s="46"/>
      <c r="D119" s="45"/>
    </row>
    <row r="120" spans="2:4" ht="15" hidden="1" customHeight="1">
      <c r="B120" s="45"/>
      <c r="C120" s="46"/>
      <c r="D120" s="45"/>
    </row>
    <row r="121" spans="2:4" ht="15" hidden="1" customHeight="1">
      <c r="B121" s="45"/>
      <c r="C121" s="46"/>
      <c r="D121" s="45"/>
    </row>
    <row r="122" spans="2:4" ht="15" hidden="1" customHeight="1">
      <c r="B122" s="45"/>
      <c r="C122" s="46"/>
      <c r="D122" s="45"/>
    </row>
    <row r="123" spans="2:4" ht="15" hidden="1" customHeight="1">
      <c r="B123" s="45"/>
      <c r="C123" s="46"/>
      <c r="D123" s="45"/>
    </row>
    <row r="124" spans="2:4" ht="15" hidden="1" customHeight="1">
      <c r="B124" s="45"/>
      <c r="C124" s="46"/>
      <c r="D124" s="45"/>
    </row>
    <row r="125" spans="2:4" ht="15" hidden="1" customHeight="1">
      <c r="B125" s="45"/>
      <c r="C125" s="46"/>
      <c r="D125" s="45"/>
    </row>
    <row r="126" spans="2:4" ht="15" hidden="1" customHeight="1">
      <c r="B126" s="45"/>
      <c r="C126" s="46"/>
      <c r="D126" s="45"/>
    </row>
    <row r="127" spans="2:4" ht="15" hidden="1" customHeight="1">
      <c r="B127" s="45"/>
      <c r="C127" s="46"/>
      <c r="D127" s="45"/>
    </row>
    <row r="128" spans="2:4" ht="15" hidden="1" customHeight="1">
      <c r="B128" s="45"/>
      <c r="C128" s="46"/>
      <c r="D128" s="45"/>
    </row>
    <row r="129" spans="2:4" ht="15" hidden="1" customHeight="1">
      <c r="B129" s="45"/>
      <c r="C129" s="46"/>
      <c r="D129" s="45"/>
    </row>
    <row r="130" spans="2:4" ht="15" hidden="1" customHeight="1">
      <c r="B130" s="45"/>
      <c r="C130" s="46"/>
      <c r="D130" s="45"/>
    </row>
    <row r="131" spans="2:4" ht="15" hidden="1" customHeight="1">
      <c r="B131" s="45"/>
      <c r="C131" s="46"/>
      <c r="D131" s="45"/>
    </row>
    <row r="132" spans="2:4" ht="15" hidden="1" customHeight="1">
      <c r="B132" s="45"/>
      <c r="C132" s="46"/>
      <c r="D132" s="45"/>
    </row>
    <row r="133" spans="2:4" ht="15" hidden="1" customHeight="1">
      <c r="B133" s="45"/>
      <c r="C133" s="46"/>
      <c r="D133" s="45"/>
    </row>
    <row r="134" spans="2:4" ht="15" hidden="1" customHeight="1">
      <c r="B134" s="45"/>
      <c r="C134" s="46"/>
      <c r="D134" s="45"/>
    </row>
    <row r="135" spans="2:4" ht="15" hidden="1" customHeight="1">
      <c r="B135" s="45"/>
      <c r="C135" s="46"/>
      <c r="D135" s="45"/>
    </row>
    <row r="136" spans="2:4" ht="15" hidden="1" customHeight="1">
      <c r="B136" s="45"/>
      <c r="C136" s="46"/>
      <c r="D136" s="45"/>
    </row>
    <row r="137" spans="2:4" ht="15" hidden="1" customHeight="1">
      <c r="B137" s="45"/>
      <c r="C137" s="46"/>
      <c r="D137" s="45"/>
    </row>
    <row r="138" spans="2:4" ht="15" hidden="1" customHeight="1">
      <c r="B138" s="45"/>
      <c r="C138" s="46"/>
      <c r="D138" s="45"/>
    </row>
    <row r="139" spans="2:4" ht="15" hidden="1" customHeight="1">
      <c r="B139" s="45"/>
      <c r="C139" s="46"/>
      <c r="D139" s="45"/>
    </row>
    <row r="140" spans="2:4" ht="15" hidden="1" customHeight="1">
      <c r="B140" s="45"/>
      <c r="C140" s="46"/>
      <c r="D140" s="45"/>
    </row>
    <row r="141" spans="2:4" ht="15" hidden="1" customHeight="1">
      <c r="B141" s="45"/>
      <c r="C141" s="46"/>
      <c r="D141" s="45"/>
    </row>
    <row r="142" spans="2:4" ht="15" hidden="1" customHeight="1">
      <c r="B142" s="45"/>
      <c r="C142" s="46"/>
      <c r="D142" s="45"/>
    </row>
    <row r="143" spans="2:4" ht="15" hidden="1" customHeight="1">
      <c r="B143" s="45"/>
      <c r="C143" s="46"/>
      <c r="D143" s="45"/>
    </row>
    <row r="144" spans="2:4" ht="15" hidden="1" customHeight="1">
      <c r="B144" s="45"/>
      <c r="C144" s="46"/>
      <c r="D144" s="45"/>
    </row>
    <row r="145" spans="2:4" ht="15" hidden="1" customHeight="1">
      <c r="B145" s="45"/>
      <c r="C145" s="46"/>
      <c r="D145" s="45"/>
    </row>
    <row r="146" spans="2:4" ht="15" hidden="1" customHeight="1">
      <c r="B146" s="45"/>
      <c r="C146" s="46"/>
      <c r="D146" s="45"/>
    </row>
    <row r="147" spans="2:4" ht="15" hidden="1" customHeight="1">
      <c r="B147" s="45"/>
      <c r="C147" s="46"/>
      <c r="D147" s="45"/>
    </row>
    <row r="148" spans="2:4" ht="15" hidden="1" customHeight="1">
      <c r="B148" s="45"/>
      <c r="C148" s="46"/>
      <c r="D148" s="45"/>
    </row>
    <row r="149" spans="2:4" ht="15" hidden="1" customHeight="1">
      <c r="B149" s="45"/>
      <c r="C149" s="46"/>
      <c r="D149" s="45"/>
    </row>
    <row r="150" spans="2:4" ht="15" hidden="1" customHeight="1">
      <c r="B150" s="45"/>
      <c r="C150" s="46"/>
      <c r="D150" s="45"/>
    </row>
    <row r="151" spans="2:4" ht="15" hidden="1" customHeight="1">
      <c r="B151" s="45"/>
      <c r="C151" s="46"/>
      <c r="D151" s="45"/>
    </row>
    <row r="152" spans="2:4" ht="15" hidden="1" customHeight="1">
      <c r="B152" s="45"/>
      <c r="C152" s="46"/>
      <c r="D152" s="45"/>
    </row>
    <row r="153" spans="2:4" ht="15" hidden="1" customHeight="1">
      <c r="B153" s="45"/>
      <c r="C153" s="46"/>
      <c r="D153" s="45"/>
    </row>
    <row r="154" spans="2:4" ht="15" hidden="1" customHeight="1">
      <c r="B154" s="45"/>
      <c r="C154" s="46"/>
      <c r="D154" s="45"/>
    </row>
    <row r="155" spans="2:4" ht="15" hidden="1" customHeight="1">
      <c r="B155" s="45"/>
      <c r="C155" s="46"/>
      <c r="D155" s="45"/>
    </row>
    <row r="156" spans="2:4" ht="15" hidden="1" customHeight="1">
      <c r="B156" s="45"/>
      <c r="C156" s="46"/>
      <c r="D156" s="45"/>
    </row>
    <row r="157" spans="2:4" ht="15" hidden="1" customHeight="1">
      <c r="B157" s="45"/>
      <c r="C157" s="46"/>
      <c r="D157" s="45"/>
    </row>
    <row r="158" spans="2:4" ht="15" hidden="1" customHeight="1">
      <c r="B158" s="45"/>
      <c r="C158" s="46"/>
      <c r="D158" s="45"/>
    </row>
    <row r="159" spans="2:4" ht="15" hidden="1" customHeight="1">
      <c r="B159" s="45"/>
      <c r="C159" s="46"/>
      <c r="D159" s="45"/>
    </row>
    <row r="160" spans="2:4" ht="15" hidden="1" customHeight="1">
      <c r="B160" s="45"/>
      <c r="C160" s="46"/>
      <c r="D160" s="45"/>
    </row>
    <row r="161" spans="1:9" ht="15" hidden="1" customHeight="1">
      <c r="B161" s="45"/>
      <c r="C161" s="46"/>
      <c r="D161" s="45"/>
    </row>
    <row r="162" spans="1:9" ht="15" hidden="1" customHeight="1">
      <c r="B162" s="45"/>
      <c r="C162" s="46"/>
      <c r="D162" s="45"/>
    </row>
    <row r="163" spans="1:9" ht="15" hidden="1" customHeight="1">
      <c r="B163" s="45"/>
      <c r="C163" s="46"/>
      <c r="D163" s="45"/>
    </row>
    <row r="164" spans="1:9" ht="15" hidden="1" customHeight="1">
      <c r="B164" s="45"/>
      <c r="C164" s="46"/>
      <c r="D164" s="45"/>
    </row>
    <row r="165" spans="1:9" ht="15" hidden="1" customHeight="1">
      <c r="B165" s="45"/>
      <c r="C165" s="46"/>
      <c r="D165" s="45"/>
    </row>
    <row r="166" spans="1:9" ht="15" hidden="1" customHeight="1">
      <c r="B166" s="45"/>
      <c r="C166" s="46"/>
      <c r="D166" s="45"/>
    </row>
    <row r="167" spans="1:9" ht="15" hidden="1" customHeight="1">
      <c r="B167" s="45"/>
      <c r="C167" s="46"/>
      <c r="D167" s="45"/>
    </row>
    <row r="168" spans="1:9" ht="15" hidden="1" customHeight="1">
      <c r="B168" s="45"/>
      <c r="C168" s="46"/>
      <c r="D168" s="45"/>
    </row>
    <row r="169" spans="1:9" ht="15" hidden="1" customHeight="1">
      <c r="B169" s="45"/>
      <c r="C169" s="46"/>
      <c r="D169" s="45"/>
    </row>
    <row r="170" spans="1:9" ht="15" hidden="1" customHeight="1">
      <c r="B170" s="45"/>
      <c r="C170" s="46"/>
      <c r="D170" s="45"/>
    </row>
    <row r="171" spans="1:9" ht="15" hidden="1" customHeight="1"/>
    <row r="172" spans="1:9" ht="15" hidden="1" customHeight="1">
      <c r="D172" s="12"/>
      <c r="E172" s="12"/>
      <c r="F172" s="12"/>
      <c r="G172" s="12"/>
      <c r="H172" s="12"/>
      <c r="I172" s="12"/>
    </row>
    <row r="173" spans="1:9" ht="15" hidden="1" customHeight="1">
      <c r="D173" s="12"/>
      <c r="E173" s="12"/>
      <c r="F173" s="12"/>
      <c r="G173" s="12"/>
      <c r="H173" s="12"/>
      <c r="I173" s="12"/>
    </row>
    <row r="174" spans="1:9" s="12" customFormat="1" ht="15" hidden="1" customHeight="1">
      <c r="A174" s="28"/>
      <c r="B174" s="13"/>
      <c r="C174" s="47"/>
    </row>
    <row r="175" spans="1:9" s="12" customFormat="1" ht="15" hidden="1" customHeight="1">
      <c r="A175" s="28"/>
      <c r="B175" s="13"/>
      <c r="C175" s="47"/>
    </row>
    <row r="176" spans="1:9" s="12" customFormat="1" ht="15" hidden="1" customHeight="1">
      <c r="A176" s="28"/>
      <c r="B176" s="13"/>
      <c r="C176" s="47"/>
    </row>
    <row r="177" spans="1:3" s="12" customFormat="1" ht="15" hidden="1" customHeight="1">
      <c r="A177" s="28"/>
      <c r="B177" s="13"/>
      <c r="C177" s="47"/>
    </row>
    <row r="178" spans="1:3" s="12" customFormat="1" ht="15" hidden="1" customHeight="1">
      <c r="A178" s="28"/>
      <c r="B178" s="13"/>
      <c r="C178" s="47"/>
    </row>
    <row r="179" spans="1:3" s="12" customFormat="1" ht="15" hidden="1" customHeight="1">
      <c r="A179" s="28"/>
      <c r="B179" s="13"/>
      <c r="C179" s="47"/>
    </row>
    <row r="180" spans="1:3" s="12" customFormat="1" ht="15" hidden="1" customHeight="1">
      <c r="A180" s="28"/>
      <c r="B180" s="13"/>
      <c r="C180" s="47"/>
    </row>
    <row r="181" spans="1:3" s="12" customFormat="1" ht="15" hidden="1" customHeight="1">
      <c r="A181" s="28"/>
      <c r="B181" s="13"/>
      <c r="C181" s="47"/>
    </row>
    <row r="182" spans="1:3" s="12" customFormat="1" ht="15" hidden="1" customHeight="1">
      <c r="A182" s="28"/>
      <c r="B182" s="13"/>
      <c r="C182" s="47"/>
    </row>
    <row r="183" spans="1:3" s="12" customFormat="1" ht="15" hidden="1" customHeight="1">
      <c r="A183" s="28"/>
      <c r="B183" s="13"/>
      <c r="C183" s="47"/>
    </row>
    <row r="184" spans="1:3" s="12" customFormat="1" ht="15" hidden="1" customHeight="1">
      <c r="A184" s="28"/>
      <c r="B184" s="13"/>
      <c r="C184" s="47"/>
    </row>
    <row r="185" spans="1:3" s="12" customFormat="1" ht="15" hidden="1" customHeight="1">
      <c r="A185" s="28"/>
      <c r="B185" s="13"/>
      <c r="C185" s="47"/>
    </row>
    <row r="186" spans="1:3" s="12" customFormat="1" ht="15" hidden="1" customHeight="1">
      <c r="A186" s="28"/>
      <c r="B186" s="13"/>
      <c r="C186" s="47"/>
    </row>
    <row r="187" spans="1:3" s="12" customFormat="1" ht="15" hidden="1" customHeight="1">
      <c r="A187" s="28"/>
      <c r="B187" s="13"/>
      <c r="C187" s="47"/>
    </row>
    <row r="188" spans="1:3" s="12" customFormat="1" ht="15" hidden="1" customHeight="1">
      <c r="A188" s="28"/>
      <c r="B188" s="13"/>
      <c r="C188" s="47"/>
    </row>
    <row r="189" spans="1:3" s="12" customFormat="1" ht="15" hidden="1" customHeight="1">
      <c r="A189" s="28"/>
      <c r="B189" s="13"/>
      <c r="C189" s="47"/>
    </row>
    <row r="190" spans="1:3" s="12" customFormat="1" ht="15" hidden="1" customHeight="1">
      <c r="A190" s="28"/>
      <c r="B190" s="13"/>
      <c r="C190" s="47"/>
    </row>
    <row r="191" spans="1:3" s="12" customFormat="1" ht="15" hidden="1" customHeight="1">
      <c r="A191" s="28"/>
      <c r="B191" s="13"/>
      <c r="C191" s="47"/>
    </row>
    <row r="192" spans="1:3" s="12" customFormat="1" ht="15" hidden="1" customHeight="1">
      <c r="A192" s="28"/>
      <c r="B192" s="13"/>
      <c r="C192" s="47"/>
    </row>
    <row r="193" spans="1:9" s="12" customFormat="1" ht="15" hidden="1" customHeight="1">
      <c r="A193" s="28"/>
      <c r="B193" s="13"/>
      <c r="C193" s="47"/>
    </row>
    <row r="194" spans="1:9" s="12" customFormat="1" ht="15" hidden="1" customHeight="1">
      <c r="A194" s="28"/>
      <c r="B194" s="13"/>
      <c r="C194" s="47"/>
    </row>
    <row r="195" spans="1:9" s="12" customFormat="1" ht="15" hidden="1" customHeight="1">
      <c r="A195" s="28"/>
      <c r="B195" s="13"/>
      <c r="C195" s="47"/>
    </row>
    <row r="196" spans="1:9" s="12" customFormat="1" ht="15" hidden="1" customHeight="1">
      <c r="A196" s="28"/>
      <c r="B196" s="13"/>
      <c r="C196" s="47"/>
    </row>
    <row r="197" spans="1:9" s="12" customFormat="1" ht="15" hidden="1" customHeight="1">
      <c r="A197" s="28"/>
      <c r="B197" s="13"/>
      <c r="C197" s="47"/>
    </row>
    <row r="198" spans="1:9" s="12" customFormat="1" ht="15" hidden="1" customHeight="1">
      <c r="A198" s="28"/>
      <c r="B198" s="13"/>
      <c r="C198" s="47"/>
    </row>
    <row r="199" spans="1:9" s="12" customFormat="1" ht="15" hidden="1" customHeight="1">
      <c r="A199" s="28"/>
      <c r="B199" s="13"/>
      <c r="C199" s="47"/>
    </row>
    <row r="200" spans="1:9" s="12" customFormat="1" ht="15" hidden="1" customHeight="1">
      <c r="A200" s="28"/>
      <c r="B200" s="13"/>
      <c r="C200" s="47"/>
    </row>
    <row r="201" spans="1:9" s="12" customFormat="1" ht="15" hidden="1" customHeight="1">
      <c r="A201" s="28"/>
      <c r="B201" s="13"/>
      <c r="C201" s="47"/>
    </row>
    <row r="202" spans="1:9" s="12" customFormat="1" ht="15" hidden="1" customHeight="1">
      <c r="A202" s="28"/>
      <c r="B202" s="13"/>
      <c r="C202" s="47"/>
    </row>
    <row r="203" spans="1:9" s="12" customFormat="1" ht="15" hidden="1" customHeight="1">
      <c r="A203" s="28"/>
      <c r="B203" s="13"/>
      <c r="C203" s="47"/>
    </row>
    <row r="204" spans="1:9" s="12" customFormat="1" ht="15" hidden="1" customHeight="1">
      <c r="A204" s="28"/>
      <c r="B204" s="13"/>
      <c r="C204" s="47"/>
      <c r="D204" s="13"/>
      <c r="E204" s="13"/>
      <c r="F204" s="13"/>
      <c r="G204" s="13"/>
      <c r="H204" s="13"/>
      <c r="I204" s="13"/>
    </row>
    <row r="205" spans="1:9" s="12" customFormat="1" ht="15" hidden="1" customHeight="1">
      <c r="A205" s="28"/>
      <c r="B205" s="13"/>
      <c r="C205" s="47"/>
      <c r="D205" s="13"/>
      <c r="E205" s="13"/>
      <c r="F205" s="13"/>
      <c r="G205" s="13"/>
      <c r="H205" s="13"/>
      <c r="I205" s="13"/>
    </row>
    <row r="206" spans="1:9" ht="15" hidden="1" customHeight="1"/>
    <row r="207" spans="1:9" ht="15" hidden="1" customHeight="1"/>
    <row r="208" spans="1:9" ht="15" hidden="1" customHeight="1"/>
    <row r="209" spans="1:9" ht="15" hidden="1" customHeight="1">
      <c r="B209" s="48"/>
      <c r="C209" s="49"/>
      <c r="D209" s="48"/>
    </row>
    <row r="210" spans="1:9" ht="15" hidden="1" customHeight="1"/>
    <row r="211" spans="1:9" ht="15" hidden="1" customHeight="1"/>
    <row r="212" spans="1:9" ht="15" hidden="1" customHeight="1"/>
    <row r="213" spans="1:9" ht="15" hidden="1" customHeight="1"/>
    <row r="214" spans="1:9" ht="15" hidden="1" customHeight="1"/>
    <row r="215" spans="1:9" ht="15" hidden="1" customHeight="1"/>
    <row r="216" spans="1:9" ht="15" hidden="1" customHeight="1"/>
    <row r="217" spans="1:9" ht="15" hidden="1" customHeight="1"/>
    <row r="218" spans="1:9" ht="15" hidden="1" customHeight="1"/>
    <row r="219" spans="1:9" ht="15" hidden="1" customHeight="1"/>
    <row r="220" spans="1:9" ht="15" hidden="1" customHeight="1">
      <c r="D220" s="12"/>
      <c r="E220" s="12"/>
      <c r="F220" s="12"/>
      <c r="G220" s="12"/>
      <c r="H220" s="12"/>
      <c r="I220" s="12"/>
    </row>
    <row r="221" spans="1:9" ht="15" hidden="1" customHeight="1">
      <c r="D221" s="12"/>
      <c r="E221" s="12"/>
      <c r="F221" s="12"/>
      <c r="G221" s="12"/>
      <c r="H221" s="12"/>
      <c r="I221" s="12"/>
    </row>
    <row r="222" spans="1:9" s="12" customFormat="1" ht="15" hidden="1" customHeight="1">
      <c r="A222" s="28"/>
      <c r="B222" s="13"/>
      <c r="C222" s="47"/>
    </row>
    <row r="223" spans="1:9" s="12" customFormat="1" ht="15" hidden="1" customHeight="1">
      <c r="A223" s="28"/>
      <c r="B223" s="13"/>
      <c r="C223" s="47"/>
    </row>
    <row r="224" spans="1:9" s="12" customFormat="1" ht="15" hidden="1" customHeight="1">
      <c r="A224" s="28"/>
      <c r="B224" s="13"/>
      <c r="C224" s="47"/>
    </row>
    <row r="225" spans="1:3" s="12" customFormat="1" ht="15" hidden="1" customHeight="1">
      <c r="A225" s="28"/>
      <c r="B225" s="13"/>
      <c r="C225" s="47"/>
    </row>
    <row r="226" spans="1:3" s="12" customFormat="1" ht="15" hidden="1" customHeight="1">
      <c r="A226" s="28"/>
      <c r="B226" s="13"/>
      <c r="C226" s="47"/>
    </row>
    <row r="227" spans="1:3" s="12" customFormat="1" ht="15" hidden="1" customHeight="1">
      <c r="A227" s="28"/>
      <c r="B227" s="13"/>
      <c r="C227" s="47"/>
    </row>
    <row r="228" spans="1:3" s="12" customFormat="1" ht="15" hidden="1" customHeight="1">
      <c r="A228" s="28"/>
      <c r="B228" s="13"/>
      <c r="C228" s="47"/>
    </row>
    <row r="229" spans="1:3" s="12" customFormat="1" ht="15" hidden="1" customHeight="1">
      <c r="A229" s="28"/>
      <c r="B229" s="13"/>
      <c r="C229" s="47"/>
    </row>
    <row r="230" spans="1:3" s="12" customFormat="1" ht="15" hidden="1" customHeight="1">
      <c r="A230" s="28"/>
      <c r="B230" s="13"/>
      <c r="C230" s="47"/>
    </row>
    <row r="231" spans="1:3" s="12" customFormat="1" ht="15" hidden="1" customHeight="1">
      <c r="A231" s="28"/>
      <c r="B231" s="13"/>
      <c r="C231" s="47"/>
    </row>
    <row r="232" spans="1:3" s="12" customFormat="1" ht="15" hidden="1" customHeight="1">
      <c r="A232" s="28"/>
      <c r="B232" s="13"/>
      <c r="C232" s="47"/>
    </row>
    <row r="233" spans="1:3" s="12" customFormat="1" ht="15" hidden="1" customHeight="1">
      <c r="A233" s="28"/>
      <c r="B233" s="13"/>
      <c r="C233" s="47"/>
    </row>
    <row r="234" spans="1:3" s="12" customFormat="1" ht="15" hidden="1" customHeight="1">
      <c r="A234" s="28"/>
      <c r="B234" s="13"/>
      <c r="C234" s="47"/>
    </row>
    <row r="235" spans="1:3" s="12" customFormat="1" ht="15" hidden="1" customHeight="1">
      <c r="A235" s="28"/>
      <c r="B235" s="13"/>
      <c r="C235" s="47"/>
    </row>
    <row r="236" spans="1:3" s="12" customFormat="1" ht="15" hidden="1" customHeight="1">
      <c r="A236" s="28"/>
      <c r="B236" s="13"/>
      <c r="C236" s="47"/>
    </row>
    <row r="237" spans="1:3" s="12" customFormat="1" ht="15" hidden="1" customHeight="1">
      <c r="A237" s="28"/>
      <c r="B237" s="13"/>
      <c r="C237" s="47"/>
    </row>
    <row r="238" spans="1:3" s="12" customFormat="1" ht="15" hidden="1" customHeight="1">
      <c r="A238" s="28"/>
      <c r="B238" s="13"/>
      <c r="C238" s="47"/>
    </row>
    <row r="239" spans="1:3" s="12" customFormat="1" ht="15" hidden="1" customHeight="1">
      <c r="A239" s="28"/>
      <c r="B239" s="13"/>
      <c r="C239" s="47"/>
    </row>
    <row r="240" spans="1:3" s="12" customFormat="1" ht="15" hidden="1" customHeight="1">
      <c r="A240" s="28"/>
      <c r="B240" s="13"/>
      <c r="C240" s="47"/>
    </row>
    <row r="241" spans="1:3" s="12" customFormat="1" ht="15" hidden="1" customHeight="1">
      <c r="A241" s="28"/>
      <c r="B241" s="13"/>
      <c r="C241" s="47"/>
    </row>
    <row r="242" spans="1:3" s="12" customFormat="1" ht="15" hidden="1" customHeight="1">
      <c r="A242" s="28"/>
      <c r="B242" s="13"/>
      <c r="C242" s="47"/>
    </row>
    <row r="243" spans="1:3" s="12" customFormat="1" ht="15" hidden="1" customHeight="1">
      <c r="A243" s="28"/>
      <c r="B243" s="13"/>
      <c r="C243" s="47"/>
    </row>
    <row r="244" spans="1:3" s="12" customFormat="1" ht="15" hidden="1" customHeight="1">
      <c r="A244" s="28"/>
      <c r="B244" s="13"/>
      <c r="C244" s="47"/>
    </row>
    <row r="245" spans="1:3" s="12" customFormat="1" ht="15" hidden="1" customHeight="1">
      <c r="A245" s="28"/>
      <c r="B245" s="13"/>
      <c r="C245" s="47"/>
    </row>
    <row r="246" spans="1:3" s="12" customFormat="1" ht="15" hidden="1" customHeight="1">
      <c r="A246" s="28"/>
      <c r="B246" s="13"/>
      <c r="C246" s="47"/>
    </row>
    <row r="247" spans="1:3" s="12" customFormat="1" ht="15" hidden="1" customHeight="1">
      <c r="A247" s="28"/>
      <c r="B247" s="13"/>
      <c r="C247" s="47"/>
    </row>
    <row r="248" spans="1:3" s="12" customFormat="1" ht="15" hidden="1" customHeight="1">
      <c r="A248" s="28"/>
      <c r="B248" s="13"/>
      <c r="C248" s="47"/>
    </row>
    <row r="249" spans="1:3" s="12" customFormat="1" ht="15" hidden="1" customHeight="1">
      <c r="A249" s="28"/>
      <c r="B249" s="13"/>
      <c r="C249" s="47"/>
    </row>
    <row r="250" spans="1:3" s="12" customFormat="1" ht="15" hidden="1" customHeight="1">
      <c r="A250" s="28"/>
      <c r="B250" s="13"/>
      <c r="C250" s="47"/>
    </row>
    <row r="251" spans="1:3" s="12" customFormat="1" ht="15" hidden="1" customHeight="1">
      <c r="A251" s="28"/>
      <c r="B251" s="13"/>
      <c r="C251" s="47"/>
    </row>
    <row r="252" spans="1:3" s="12" customFormat="1" ht="15" hidden="1" customHeight="1">
      <c r="A252" s="28"/>
      <c r="B252" s="13"/>
      <c r="C252" s="47"/>
    </row>
    <row r="253" spans="1:3" s="12" customFormat="1" ht="15" hidden="1" customHeight="1">
      <c r="A253" s="28"/>
      <c r="B253" s="13"/>
      <c r="C253" s="47"/>
    </row>
    <row r="254" spans="1:3" s="12" customFormat="1" ht="15" hidden="1" customHeight="1">
      <c r="A254" s="28"/>
      <c r="B254" s="13"/>
      <c r="C254" s="47"/>
    </row>
    <row r="255" spans="1:3" s="12" customFormat="1" ht="15" hidden="1" customHeight="1">
      <c r="A255" s="28"/>
      <c r="B255" s="13"/>
      <c r="C255" s="47"/>
    </row>
    <row r="256" spans="1:3" s="12" customFormat="1" ht="15" hidden="1" customHeight="1">
      <c r="A256" s="28"/>
      <c r="B256" s="13"/>
      <c r="C256" s="47"/>
    </row>
    <row r="257" spans="1:3" s="12" customFormat="1" ht="15" hidden="1" customHeight="1">
      <c r="A257" s="28"/>
      <c r="B257" s="13"/>
      <c r="C257" s="47"/>
    </row>
    <row r="258" spans="1:3" s="12" customFormat="1" ht="15" hidden="1" customHeight="1">
      <c r="A258" s="28"/>
      <c r="B258" s="13"/>
      <c r="C258" s="47"/>
    </row>
    <row r="259" spans="1:3" s="12" customFormat="1" ht="15" hidden="1" customHeight="1">
      <c r="A259" s="28"/>
      <c r="B259" s="13"/>
      <c r="C259" s="47"/>
    </row>
    <row r="260" spans="1:3" s="12" customFormat="1" ht="15" hidden="1" customHeight="1">
      <c r="A260" s="28"/>
      <c r="B260" s="13"/>
      <c r="C260" s="47"/>
    </row>
    <row r="261" spans="1:3" s="12" customFormat="1" ht="15" hidden="1" customHeight="1">
      <c r="A261" s="28"/>
      <c r="B261" s="13"/>
      <c r="C261" s="47"/>
    </row>
    <row r="262" spans="1:3" s="12" customFormat="1" ht="15" hidden="1" customHeight="1">
      <c r="A262" s="28"/>
      <c r="B262" s="13"/>
      <c r="C262" s="47"/>
    </row>
    <row r="263" spans="1:3" s="12" customFormat="1" ht="15" hidden="1" customHeight="1">
      <c r="A263" s="28"/>
      <c r="B263" s="13"/>
      <c r="C263" s="47"/>
    </row>
    <row r="264" spans="1:3" s="12" customFormat="1" ht="15" hidden="1" customHeight="1">
      <c r="A264" s="28"/>
      <c r="B264" s="13"/>
      <c r="C264" s="47"/>
    </row>
    <row r="265" spans="1:3" s="12" customFormat="1" ht="15" hidden="1" customHeight="1">
      <c r="A265" s="28"/>
      <c r="B265" s="13"/>
      <c r="C265" s="47"/>
    </row>
    <row r="266" spans="1:3" s="12" customFormat="1" ht="15" hidden="1" customHeight="1">
      <c r="A266" s="28"/>
      <c r="B266" s="13"/>
      <c r="C266" s="47"/>
    </row>
    <row r="267" spans="1:3" s="12" customFormat="1" ht="15" hidden="1" customHeight="1">
      <c r="A267" s="28"/>
      <c r="B267" s="13"/>
      <c r="C267" s="47"/>
    </row>
    <row r="268" spans="1:3" s="12" customFormat="1" ht="15" hidden="1" customHeight="1">
      <c r="A268" s="28"/>
      <c r="B268" s="13"/>
      <c r="C268" s="47"/>
    </row>
    <row r="269" spans="1:3" s="12" customFormat="1" ht="15" hidden="1" customHeight="1">
      <c r="A269" s="28"/>
      <c r="B269" s="13"/>
      <c r="C269" s="47"/>
    </row>
    <row r="270" spans="1:3" s="12" customFormat="1" ht="15" hidden="1" customHeight="1">
      <c r="A270" s="28"/>
      <c r="B270" s="13"/>
      <c r="C270" s="47"/>
    </row>
    <row r="271" spans="1:3" s="12" customFormat="1" ht="15" hidden="1" customHeight="1">
      <c r="A271" s="28"/>
      <c r="B271" s="13"/>
      <c r="C271" s="47"/>
    </row>
    <row r="272" spans="1:3" s="12" customFormat="1" ht="15" hidden="1" customHeight="1">
      <c r="A272" s="28"/>
      <c r="B272" s="13"/>
      <c r="C272" s="47"/>
    </row>
    <row r="273" spans="1:3" s="12" customFormat="1" ht="15" hidden="1" customHeight="1">
      <c r="A273" s="28"/>
      <c r="B273" s="13"/>
      <c r="C273" s="47"/>
    </row>
    <row r="274" spans="1:3" s="12" customFormat="1" ht="15" hidden="1" customHeight="1">
      <c r="A274" s="28"/>
      <c r="B274" s="13"/>
      <c r="C274" s="47"/>
    </row>
    <row r="275" spans="1:3" s="12" customFormat="1" ht="15" hidden="1" customHeight="1">
      <c r="A275" s="28"/>
      <c r="B275" s="13"/>
      <c r="C275" s="47"/>
    </row>
    <row r="276" spans="1:3" s="12" customFormat="1" ht="15" hidden="1" customHeight="1">
      <c r="A276" s="28"/>
      <c r="B276" s="13"/>
      <c r="C276" s="47"/>
    </row>
    <row r="277" spans="1:3" s="12" customFormat="1" ht="15" hidden="1" customHeight="1">
      <c r="A277" s="28"/>
      <c r="B277" s="13"/>
      <c r="C277" s="47"/>
    </row>
    <row r="278" spans="1:3" s="12" customFormat="1" ht="15" hidden="1" customHeight="1">
      <c r="A278" s="28"/>
      <c r="B278" s="13"/>
      <c r="C278" s="47"/>
    </row>
    <row r="279" spans="1:3" s="12" customFormat="1" ht="15" hidden="1" customHeight="1">
      <c r="A279" s="28"/>
      <c r="B279" s="13"/>
      <c r="C279" s="47"/>
    </row>
    <row r="280" spans="1:3" s="12" customFormat="1" ht="15" hidden="1" customHeight="1">
      <c r="A280" s="28"/>
      <c r="B280" s="13"/>
      <c r="C280" s="47"/>
    </row>
    <row r="281" spans="1:3" s="12" customFormat="1" ht="15" hidden="1" customHeight="1">
      <c r="A281" s="28"/>
      <c r="B281" s="13"/>
      <c r="C281" s="47"/>
    </row>
    <row r="282" spans="1:3" s="12" customFormat="1" ht="15" hidden="1" customHeight="1">
      <c r="A282" s="28"/>
      <c r="B282" s="13"/>
      <c r="C282" s="47"/>
    </row>
    <row r="283" spans="1:3" s="12" customFormat="1" ht="15" hidden="1" customHeight="1">
      <c r="A283" s="28"/>
      <c r="B283" s="13"/>
      <c r="C283" s="47"/>
    </row>
    <row r="284" spans="1:3" s="12" customFormat="1" ht="15" hidden="1" customHeight="1">
      <c r="A284" s="28"/>
      <c r="B284" s="13"/>
      <c r="C284" s="47"/>
    </row>
    <row r="285" spans="1:3" s="12" customFormat="1" ht="15" hidden="1" customHeight="1">
      <c r="A285" s="28"/>
      <c r="B285" s="13"/>
      <c r="C285" s="47"/>
    </row>
    <row r="286" spans="1:3" s="12" customFormat="1" ht="15" hidden="1" customHeight="1">
      <c r="A286" s="28"/>
      <c r="B286" s="13"/>
      <c r="C286" s="47"/>
    </row>
    <row r="287" spans="1:3" s="12" customFormat="1" ht="15" hidden="1" customHeight="1">
      <c r="A287" s="28"/>
      <c r="B287" s="13"/>
      <c r="C287" s="47"/>
    </row>
    <row r="288" spans="1:3" s="12" customFormat="1" ht="15" hidden="1" customHeight="1">
      <c r="A288" s="28"/>
      <c r="B288" s="13"/>
      <c r="C288" s="47"/>
    </row>
    <row r="289" spans="1:3" s="12" customFormat="1" ht="15" hidden="1" customHeight="1">
      <c r="A289" s="28"/>
      <c r="B289" s="13"/>
      <c r="C289" s="47"/>
    </row>
    <row r="290" spans="1:3" s="12" customFormat="1" ht="15" hidden="1" customHeight="1">
      <c r="A290" s="28"/>
      <c r="B290" s="13"/>
      <c r="C290" s="47"/>
    </row>
    <row r="291" spans="1:3" s="12" customFormat="1" ht="15" hidden="1" customHeight="1">
      <c r="A291" s="28"/>
      <c r="B291" s="13"/>
      <c r="C291" s="47"/>
    </row>
    <row r="292" spans="1:3" s="12" customFormat="1" ht="15" hidden="1" customHeight="1">
      <c r="A292" s="28"/>
      <c r="B292" s="13"/>
      <c r="C292" s="47"/>
    </row>
    <row r="293" spans="1:3" s="12" customFormat="1" ht="15" hidden="1" customHeight="1">
      <c r="A293" s="28"/>
      <c r="B293" s="13"/>
      <c r="C293" s="47"/>
    </row>
    <row r="294" spans="1:3" s="12" customFormat="1" ht="15" hidden="1" customHeight="1">
      <c r="A294" s="28"/>
      <c r="B294" s="13"/>
      <c r="C294" s="47"/>
    </row>
    <row r="295" spans="1:3" s="12" customFormat="1" ht="15" hidden="1" customHeight="1">
      <c r="A295" s="28"/>
      <c r="B295" s="13"/>
      <c r="C295" s="47"/>
    </row>
    <row r="296" spans="1:3" s="12" customFormat="1" ht="15" hidden="1" customHeight="1">
      <c r="A296" s="28"/>
      <c r="B296" s="13"/>
      <c r="C296" s="47"/>
    </row>
    <row r="297" spans="1:3" s="12" customFormat="1" ht="15" hidden="1" customHeight="1">
      <c r="A297" s="28"/>
      <c r="B297" s="13"/>
      <c r="C297" s="47"/>
    </row>
    <row r="298" spans="1:3" s="12" customFormat="1" ht="15" hidden="1" customHeight="1">
      <c r="A298" s="28"/>
      <c r="B298" s="13"/>
      <c r="C298" s="47"/>
    </row>
    <row r="299" spans="1:3" s="12" customFormat="1" ht="15" hidden="1" customHeight="1">
      <c r="A299" s="28"/>
      <c r="B299" s="13"/>
      <c r="C299" s="47"/>
    </row>
    <row r="300" spans="1:3" s="12" customFormat="1" ht="15" hidden="1" customHeight="1">
      <c r="A300" s="28"/>
      <c r="B300" s="13"/>
      <c r="C300" s="47"/>
    </row>
    <row r="301" spans="1:3" s="12" customFormat="1" ht="15" hidden="1" customHeight="1">
      <c r="A301" s="28"/>
      <c r="B301" s="13"/>
      <c r="C301" s="47"/>
    </row>
    <row r="302" spans="1:3" s="12" customFormat="1" ht="15" hidden="1" customHeight="1">
      <c r="A302" s="28"/>
      <c r="B302" s="13"/>
      <c r="C302" s="47"/>
    </row>
    <row r="303" spans="1:3" s="12" customFormat="1" ht="15" hidden="1" customHeight="1">
      <c r="A303" s="28"/>
      <c r="B303" s="13"/>
      <c r="C303" s="47"/>
    </row>
    <row r="304" spans="1:3" s="12" customFormat="1" ht="15" hidden="1" customHeight="1">
      <c r="A304" s="28"/>
      <c r="B304" s="13"/>
      <c r="C304" s="47"/>
    </row>
    <row r="305" spans="1:3" s="12" customFormat="1" ht="15" hidden="1" customHeight="1">
      <c r="A305" s="28"/>
      <c r="B305" s="13"/>
      <c r="C305" s="47"/>
    </row>
    <row r="306" spans="1:3" s="12" customFormat="1" ht="15" hidden="1" customHeight="1">
      <c r="A306" s="28"/>
      <c r="B306" s="13"/>
      <c r="C306" s="47"/>
    </row>
    <row r="307" spans="1:3" s="12" customFormat="1" ht="15" hidden="1" customHeight="1">
      <c r="A307" s="28"/>
      <c r="B307" s="13"/>
      <c r="C307" s="47"/>
    </row>
    <row r="308" spans="1:3" s="12" customFormat="1" ht="15" hidden="1" customHeight="1">
      <c r="A308" s="28"/>
      <c r="B308" s="13"/>
      <c r="C308" s="47"/>
    </row>
    <row r="309" spans="1:3" s="12" customFormat="1" ht="15" hidden="1" customHeight="1">
      <c r="A309" s="28"/>
      <c r="B309" s="13"/>
      <c r="C309" s="47"/>
    </row>
    <row r="310" spans="1:3" s="12" customFormat="1" ht="15" hidden="1" customHeight="1">
      <c r="A310" s="28"/>
      <c r="B310" s="13"/>
      <c r="C310" s="47"/>
    </row>
    <row r="311" spans="1:3" s="12" customFormat="1" ht="15" hidden="1" customHeight="1">
      <c r="A311" s="28"/>
      <c r="B311" s="13"/>
      <c r="C311" s="47"/>
    </row>
    <row r="312" spans="1:3" s="12" customFormat="1" ht="15" hidden="1" customHeight="1">
      <c r="A312" s="28"/>
      <c r="B312" s="13"/>
      <c r="C312" s="47"/>
    </row>
    <row r="313" spans="1:3" s="12" customFormat="1" ht="15" hidden="1" customHeight="1">
      <c r="A313" s="28"/>
      <c r="B313" s="13"/>
      <c r="C313" s="47"/>
    </row>
    <row r="314" spans="1:3" s="12" customFormat="1" ht="15" hidden="1" customHeight="1">
      <c r="A314" s="28"/>
      <c r="B314" s="13"/>
      <c r="C314" s="47"/>
    </row>
    <row r="315" spans="1:3" s="12" customFormat="1" ht="15" hidden="1" customHeight="1">
      <c r="A315" s="28"/>
      <c r="B315" s="13"/>
      <c r="C315" s="47"/>
    </row>
    <row r="316" spans="1:3" s="12" customFormat="1" ht="15" hidden="1" customHeight="1">
      <c r="A316" s="28"/>
      <c r="B316" s="13"/>
      <c r="C316" s="47"/>
    </row>
    <row r="317" spans="1:3" s="12" customFormat="1" ht="15" hidden="1" customHeight="1">
      <c r="A317" s="28"/>
      <c r="B317" s="13"/>
      <c r="C317" s="47"/>
    </row>
    <row r="318" spans="1:3" s="12" customFormat="1" ht="15" hidden="1" customHeight="1">
      <c r="A318" s="28"/>
      <c r="B318" s="13"/>
      <c r="C318" s="47"/>
    </row>
    <row r="319" spans="1:3" s="12" customFormat="1" ht="15" hidden="1" customHeight="1">
      <c r="A319" s="28"/>
      <c r="B319" s="13"/>
      <c r="C319" s="47"/>
    </row>
    <row r="320" spans="1:3" s="12" customFormat="1" ht="15" hidden="1" customHeight="1">
      <c r="A320" s="28"/>
      <c r="B320" s="13"/>
      <c r="C320" s="47"/>
    </row>
    <row r="321" spans="1:3" s="12" customFormat="1" ht="15" hidden="1" customHeight="1">
      <c r="A321" s="28"/>
      <c r="B321" s="13"/>
      <c r="C321" s="47"/>
    </row>
    <row r="322" spans="1:3" s="12" customFormat="1" ht="15" hidden="1" customHeight="1">
      <c r="A322" s="28"/>
      <c r="B322" s="13"/>
      <c r="C322" s="47"/>
    </row>
    <row r="323" spans="1:3" s="12" customFormat="1" ht="15" hidden="1" customHeight="1">
      <c r="A323" s="28"/>
      <c r="B323" s="13"/>
      <c r="C323" s="47"/>
    </row>
    <row r="324" spans="1:3" s="12" customFormat="1" ht="15" hidden="1" customHeight="1">
      <c r="A324" s="28"/>
      <c r="B324" s="13"/>
      <c r="C324" s="47"/>
    </row>
    <row r="325" spans="1:3" s="12" customFormat="1" ht="15" hidden="1" customHeight="1">
      <c r="A325" s="28"/>
      <c r="B325" s="13"/>
      <c r="C325" s="47"/>
    </row>
    <row r="326" spans="1:3" s="12" customFormat="1" ht="15" hidden="1" customHeight="1">
      <c r="A326" s="28"/>
      <c r="B326" s="13"/>
      <c r="C326" s="47"/>
    </row>
    <row r="327" spans="1:3" s="12" customFormat="1" ht="15" hidden="1" customHeight="1">
      <c r="A327" s="28"/>
      <c r="B327" s="13"/>
      <c r="C327" s="47"/>
    </row>
    <row r="328" spans="1:3" s="12" customFormat="1" ht="15" hidden="1" customHeight="1">
      <c r="A328" s="28"/>
      <c r="B328" s="13"/>
      <c r="C328" s="47"/>
    </row>
    <row r="329" spans="1:3" s="12" customFormat="1" ht="15" hidden="1" customHeight="1">
      <c r="A329" s="28"/>
      <c r="B329" s="13"/>
      <c r="C329" s="47"/>
    </row>
    <row r="330" spans="1:3" s="12" customFormat="1" ht="15" hidden="1" customHeight="1">
      <c r="A330" s="28"/>
      <c r="B330" s="13"/>
      <c r="C330" s="47"/>
    </row>
    <row r="331" spans="1:3" s="12" customFormat="1" ht="15" hidden="1" customHeight="1">
      <c r="A331" s="28"/>
      <c r="B331" s="13"/>
      <c r="C331" s="47"/>
    </row>
    <row r="332" spans="1:3" s="12" customFormat="1" ht="15" hidden="1" customHeight="1">
      <c r="A332" s="28"/>
      <c r="B332" s="13"/>
      <c r="C332" s="47"/>
    </row>
    <row r="333" spans="1:3" s="12" customFormat="1" ht="15" hidden="1" customHeight="1">
      <c r="A333" s="28"/>
      <c r="B333" s="13"/>
      <c r="C333" s="47"/>
    </row>
    <row r="334" spans="1:3" s="12" customFormat="1" ht="15" hidden="1" customHeight="1">
      <c r="A334" s="28"/>
      <c r="B334" s="13"/>
      <c r="C334" s="47"/>
    </row>
    <row r="335" spans="1:3" s="12" customFormat="1" ht="15" hidden="1" customHeight="1">
      <c r="A335" s="28"/>
      <c r="B335" s="13"/>
      <c r="C335" s="47"/>
    </row>
    <row r="336" spans="1:3" s="12" customFormat="1" ht="15" hidden="1" customHeight="1">
      <c r="A336" s="28"/>
      <c r="B336" s="13"/>
      <c r="C336" s="47"/>
    </row>
    <row r="337" spans="1:3" s="12" customFormat="1" ht="15" hidden="1" customHeight="1">
      <c r="A337" s="28"/>
      <c r="B337" s="13"/>
      <c r="C337" s="47"/>
    </row>
    <row r="338" spans="1:3" s="12" customFormat="1" ht="15" hidden="1" customHeight="1">
      <c r="A338" s="28"/>
      <c r="B338" s="13"/>
      <c r="C338" s="47"/>
    </row>
    <row r="339" spans="1:3" s="12" customFormat="1" ht="15" hidden="1" customHeight="1">
      <c r="A339" s="28"/>
      <c r="B339" s="13"/>
      <c r="C339" s="47"/>
    </row>
    <row r="340" spans="1:3" s="12" customFormat="1" ht="15" hidden="1" customHeight="1">
      <c r="A340" s="28"/>
      <c r="B340" s="13"/>
      <c r="C340" s="47"/>
    </row>
    <row r="341" spans="1:3" s="12" customFormat="1" ht="15" hidden="1" customHeight="1">
      <c r="A341" s="28"/>
      <c r="B341" s="13"/>
      <c r="C341" s="47"/>
    </row>
    <row r="342" spans="1:3" s="12" customFormat="1" ht="15" hidden="1" customHeight="1">
      <c r="A342" s="28"/>
      <c r="B342" s="13"/>
      <c r="C342" s="47"/>
    </row>
    <row r="343" spans="1:3" s="12" customFormat="1" ht="15" hidden="1" customHeight="1">
      <c r="A343" s="28"/>
      <c r="B343" s="13"/>
      <c r="C343" s="47"/>
    </row>
    <row r="344" spans="1:3" s="12" customFormat="1" ht="15" hidden="1" customHeight="1">
      <c r="A344" s="28"/>
      <c r="B344" s="13"/>
      <c r="C344" s="47"/>
    </row>
    <row r="345" spans="1:3" s="12" customFormat="1" ht="15" hidden="1" customHeight="1">
      <c r="A345" s="28"/>
      <c r="B345" s="13"/>
      <c r="C345" s="47"/>
    </row>
    <row r="346" spans="1:3" s="12" customFormat="1" ht="15" hidden="1" customHeight="1">
      <c r="A346" s="28"/>
      <c r="B346" s="13"/>
      <c r="C346" s="47"/>
    </row>
    <row r="347" spans="1:3" s="12" customFormat="1" ht="15" hidden="1" customHeight="1">
      <c r="A347" s="28"/>
      <c r="B347" s="13"/>
      <c r="C347" s="47"/>
    </row>
    <row r="348" spans="1:3" s="12" customFormat="1" ht="15" hidden="1" customHeight="1">
      <c r="A348" s="28"/>
      <c r="B348" s="13"/>
      <c r="C348" s="47"/>
    </row>
    <row r="349" spans="1:3" s="12" customFormat="1" ht="15" hidden="1" customHeight="1">
      <c r="A349" s="28"/>
      <c r="B349" s="13"/>
      <c r="C349" s="47"/>
    </row>
    <row r="350" spans="1:3" s="12" customFormat="1" ht="15" hidden="1" customHeight="1">
      <c r="A350" s="28"/>
      <c r="B350" s="13"/>
      <c r="C350" s="47"/>
    </row>
    <row r="351" spans="1:3" s="12" customFormat="1" ht="15" hidden="1" customHeight="1">
      <c r="A351" s="28"/>
      <c r="B351" s="13"/>
      <c r="C351" s="47"/>
    </row>
    <row r="352" spans="1:3" s="12" customFormat="1" ht="15" hidden="1" customHeight="1">
      <c r="A352" s="28"/>
      <c r="B352" s="13"/>
      <c r="C352" s="47"/>
    </row>
    <row r="353" spans="1:3" s="12" customFormat="1" ht="15" hidden="1" customHeight="1">
      <c r="A353" s="28"/>
      <c r="B353" s="13"/>
      <c r="C353" s="47"/>
    </row>
    <row r="354" spans="1:3" s="12" customFormat="1" ht="15" hidden="1" customHeight="1">
      <c r="A354" s="28"/>
      <c r="B354" s="13"/>
      <c r="C354" s="47"/>
    </row>
    <row r="355" spans="1:3" s="12" customFormat="1" ht="15" hidden="1" customHeight="1">
      <c r="A355" s="28"/>
      <c r="B355" s="13"/>
      <c r="C355" s="47"/>
    </row>
    <row r="356" spans="1:3" s="12" customFormat="1" ht="15" hidden="1" customHeight="1">
      <c r="A356" s="28"/>
      <c r="B356" s="13"/>
      <c r="C356" s="47"/>
    </row>
    <row r="357" spans="1:3" s="12" customFormat="1" ht="15" hidden="1" customHeight="1">
      <c r="A357" s="28"/>
      <c r="B357" s="13"/>
      <c r="C357" s="47"/>
    </row>
    <row r="358" spans="1:3" s="12" customFormat="1" ht="15" hidden="1" customHeight="1">
      <c r="A358" s="28"/>
      <c r="B358" s="13"/>
      <c r="C358" s="47"/>
    </row>
    <row r="359" spans="1:3" s="12" customFormat="1" ht="15" hidden="1" customHeight="1">
      <c r="A359" s="28"/>
      <c r="B359" s="13"/>
      <c r="C359" s="47"/>
    </row>
    <row r="360" spans="1:3" s="12" customFormat="1" ht="15" hidden="1" customHeight="1">
      <c r="A360" s="28"/>
      <c r="B360" s="13"/>
      <c r="C360" s="47"/>
    </row>
    <row r="361" spans="1:3" s="12" customFormat="1" ht="15" hidden="1" customHeight="1">
      <c r="A361" s="28"/>
      <c r="B361" s="13"/>
      <c r="C361" s="47"/>
    </row>
    <row r="362" spans="1:3" s="12" customFormat="1" ht="15" hidden="1" customHeight="1">
      <c r="A362" s="28"/>
      <c r="B362" s="13"/>
      <c r="C362" s="47"/>
    </row>
    <row r="363" spans="1:3" s="12" customFormat="1" ht="15" hidden="1" customHeight="1">
      <c r="A363" s="28"/>
      <c r="B363" s="13"/>
      <c r="C363" s="47"/>
    </row>
    <row r="364" spans="1:3" s="12" customFormat="1" ht="15" hidden="1" customHeight="1">
      <c r="A364" s="28"/>
      <c r="B364" s="13"/>
      <c r="C364" s="47"/>
    </row>
    <row r="365" spans="1:3" s="12" customFormat="1" ht="15" hidden="1" customHeight="1">
      <c r="A365" s="28"/>
      <c r="B365" s="13"/>
      <c r="C365" s="47"/>
    </row>
    <row r="366" spans="1:3" s="12" customFormat="1" ht="15" hidden="1" customHeight="1">
      <c r="A366" s="28"/>
      <c r="B366" s="13"/>
      <c r="C366" s="47"/>
    </row>
    <row r="367" spans="1:3" s="12" customFormat="1" ht="15" hidden="1" customHeight="1">
      <c r="A367" s="28"/>
      <c r="B367" s="13"/>
      <c r="C367" s="47"/>
    </row>
    <row r="368" spans="1:3" s="12" customFormat="1" ht="15" hidden="1" customHeight="1">
      <c r="A368" s="28"/>
      <c r="B368" s="13"/>
      <c r="C368" s="47"/>
    </row>
    <row r="369" spans="1:3" s="12" customFormat="1" ht="15" hidden="1" customHeight="1">
      <c r="A369" s="28"/>
      <c r="B369" s="13"/>
      <c r="C369" s="47"/>
    </row>
    <row r="370" spans="1:3" s="12" customFormat="1" ht="15" hidden="1" customHeight="1">
      <c r="A370" s="28"/>
      <c r="B370" s="13"/>
      <c r="C370" s="47"/>
    </row>
    <row r="371" spans="1:3" s="12" customFormat="1" ht="15" hidden="1" customHeight="1">
      <c r="A371" s="28"/>
      <c r="B371" s="13"/>
      <c r="C371" s="47"/>
    </row>
    <row r="372" spans="1:3" s="12" customFormat="1" ht="15" hidden="1" customHeight="1">
      <c r="A372" s="28"/>
      <c r="B372" s="13"/>
      <c r="C372" s="47"/>
    </row>
    <row r="373" spans="1:3" s="12" customFormat="1" ht="15" hidden="1" customHeight="1">
      <c r="A373" s="28"/>
      <c r="B373" s="13"/>
      <c r="C373" s="47"/>
    </row>
    <row r="374" spans="1:3" s="12" customFormat="1" ht="15" hidden="1" customHeight="1">
      <c r="A374" s="28"/>
      <c r="B374" s="13"/>
      <c r="C374" s="47"/>
    </row>
    <row r="375" spans="1:3" s="12" customFormat="1" ht="15" hidden="1" customHeight="1">
      <c r="A375" s="28"/>
      <c r="B375" s="13"/>
      <c r="C375" s="47"/>
    </row>
    <row r="376" spans="1:3" s="12" customFormat="1" ht="15" hidden="1" customHeight="1">
      <c r="A376" s="28"/>
      <c r="B376" s="13"/>
      <c r="C376" s="47"/>
    </row>
    <row r="377" spans="1:3" s="12" customFormat="1" ht="15" hidden="1" customHeight="1">
      <c r="A377" s="28"/>
      <c r="B377" s="13"/>
      <c r="C377" s="47"/>
    </row>
    <row r="378" spans="1:3" s="12" customFormat="1" ht="15" hidden="1" customHeight="1">
      <c r="A378" s="28"/>
      <c r="B378" s="13"/>
      <c r="C378" s="47"/>
    </row>
    <row r="379" spans="1:3" s="12" customFormat="1" ht="15" hidden="1" customHeight="1">
      <c r="A379" s="28"/>
      <c r="B379" s="13"/>
      <c r="C379" s="47"/>
    </row>
    <row r="380" spans="1:3" s="12" customFormat="1" ht="15" hidden="1" customHeight="1">
      <c r="A380" s="28"/>
      <c r="B380" s="13"/>
      <c r="C380" s="47"/>
    </row>
    <row r="381" spans="1:3" s="12" customFormat="1" ht="15" hidden="1" customHeight="1">
      <c r="A381" s="28"/>
      <c r="B381" s="13"/>
      <c r="C381" s="47"/>
    </row>
    <row r="382" spans="1:3" s="12" customFormat="1" ht="15" hidden="1" customHeight="1">
      <c r="A382" s="28"/>
      <c r="B382" s="13"/>
      <c r="C382" s="47"/>
    </row>
    <row r="383" spans="1:3" s="12" customFormat="1" ht="15" hidden="1" customHeight="1">
      <c r="A383" s="28"/>
      <c r="B383" s="13"/>
      <c r="C383" s="47"/>
    </row>
    <row r="384" spans="1:3" s="12" customFormat="1" ht="15" hidden="1" customHeight="1">
      <c r="A384" s="28"/>
      <c r="B384" s="13"/>
      <c r="C384" s="47"/>
    </row>
    <row r="385" spans="1:3" s="12" customFormat="1" ht="15" hidden="1" customHeight="1">
      <c r="A385" s="28"/>
      <c r="B385" s="13"/>
      <c r="C385" s="47"/>
    </row>
    <row r="386" spans="1:3" s="12" customFormat="1" ht="15" hidden="1" customHeight="1">
      <c r="A386" s="28"/>
      <c r="B386" s="13"/>
      <c r="C386" s="47"/>
    </row>
    <row r="387" spans="1:3" s="12" customFormat="1" ht="15" hidden="1" customHeight="1">
      <c r="A387" s="28"/>
      <c r="B387" s="13"/>
      <c r="C387" s="47"/>
    </row>
    <row r="388" spans="1:3" s="12" customFormat="1" ht="15" hidden="1" customHeight="1">
      <c r="A388" s="28"/>
      <c r="B388" s="13"/>
      <c r="C388" s="47"/>
    </row>
    <row r="389" spans="1:3" s="12" customFormat="1" ht="15" hidden="1" customHeight="1">
      <c r="A389" s="28"/>
      <c r="B389" s="13"/>
      <c r="C389" s="47"/>
    </row>
    <row r="390" spans="1:3" s="12" customFormat="1" ht="15" hidden="1" customHeight="1">
      <c r="A390" s="28"/>
      <c r="B390" s="13"/>
      <c r="C390" s="47"/>
    </row>
    <row r="391" spans="1:3" s="12" customFormat="1" ht="15" hidden="1" customHeight="1">
      <c r="A391" s="28"/>
      <c r="B391" s="13"/>
      <c r="C391" s="47"/>
    </row>
    <row r="392" spans="1:3" s="12" customFormat="1" ht="15" hidden="1" customHeight="1">
      <c r="A392" s="28"/>
      <c r="B392" s="13"/>
      <c r="C392" s="47"/>
    </row>
    <row r="393" spans="1:3" s="12" customFormat="1" ht="15" hidden="1" customHeight="1">
      <c r="A393" s="28"/>
      <c r="B393" s="13"/>
      <c r="C393" s="47"/>
    </row>
    <row r="394" spans="1:3" s="12" customFormat="1" ht="15" hidden="1" customHeight="1">
      <c r="A394" s="28"/>
      <c r="B394" s="13"/>
      <c r="C394" s="47"/>
    </row>
    <row r="395" spans="1:3" s="12" customFormat="1" ht="15" hidden="1" customHeight="1">
      <c r="A395" s="28"/>
      <c r="B395" s="13"/>
      <c r="C395" s="47"/>
    </row>
    <row r="396" spans="1:3" s="12" customFormat="1" ht="15" hidden="1" customHeight="1">
      <c r="A396" s="28"/>
      <c r="B396" s="13"/>
      <c r="C396" s="47"/>
    </row>
    <row r="397" spans="1:3" s="12" customFormat="1" ht="15" hidden="1" customHeight="1">
      <c r="A397" s="28"/>
      <c r="B397" s="13"/>
      <c r="C397" s="47"/>
    </row>
    <row r="398" spans="1:3" s="12" customFormat="1" ht="15" hidden="1" customHeight="1">
      <c r="A398" s="28"/>
      <c r="B398" s="13"/>
      <c r="C398" s="47"/>
    </row>
    <row r="399" spans="1:3" s="12" customFormat="1" ht="15" hidden="1" customHeight="1">
      <c r="A399" s="28"/>
      <c r="B399" s="13"/>
      <c r="C399" s="47"/>
    </row>
    <row r="400" spans="1:3" s="12" customFormat="1" ht="15" hidden="1" customHeight="1">
      <c r="A400" s="28"/>
      <c r="B400" s="13"/>
      <c r="C400" s="47"/>
    </row>
    <row r="401" spans="1:3" s="12" customFormat="1" ht="15" hidden="1" customHeight="1">
      <c r="A401" s="28"/>
      <c r="B401" s="13"/>
      <c r="C401" s="47"/>
    </row>
    <row r="402" spans="1:3" s="12" customFormat="1" ht="15" hidden="1" customHeight="1">
      <c r="A402" s="28"/>
      <c r="B402" s="13"/>
      <c r="C402" s="47"/>
    </row>
    <row r="403" spans="1:3" s="12" customFormat="1" ht="15" hidden="1" customHeight="1">
      <c r="A403" s="28"/>
      <c r="B403" s="13"/>
      <c r="C403" s="47"/>
    </row>
    <row r="404" spans="1:3" s="12" customFormat="1" ht="15" hidden="1" customHeight="1">
      <c r="A404" s="28"/>
      <c r="B404" s="13"/>
      <c r="C404" s="47"/>
    </row>
    <row r="405" spans="1:3" s="12" customFormat="1" ht="15" hidden="1" customHeight="1">
      <c r="A405" s="28"/>
      <c r="B405" s="13"/>
      <c r="C405" s="47"/>
    </row>
    <row r="406" spans="1:3" s="12" customFormat="1" ht="15" hidden="1" customHeight="1">
      <c r="A406" s="28"/>
      <c r="B406" s="13"/>
      <c r="C406" s="47"/>
    </row>
    <row r="407" spans="1:3" s="12" customFormat="1" ht="15" hidden="1" customHeight="1">
      <c r="A407" s="28"/>
      <c r="B407" s="13"/>
      <c r="C407" s="47"/>
    </row>
    <row r="408" spans="1:3" s="12" customFormat="1" ht="15" hidden="1" customHeight="1">
      <c r="A408" s="28"/>
      <c r="B408" s="13"/>
      <c r="C408" s="47"/>
    </row>
    <row r="409" spans="1:3" s="12" customFormat="1" ht="15" hidden="1" customHeight="1">
      <c r="A409" s="28"/>
      <c r="B409" s="13"/>
      <c r="C409" s="47"/>
    </row>
    <row r="410" spans="1:3" s="12" customFormat="1" ht="15" hidden="1" customHeight="1">
      <c r="A410" s="28"/>
      <c r="B410" s="13"/>
      <c r="C410" s="47"/>
    </row>
    <row r="411" spans="1:3" s="12" customFormat="1" ht="15" hidden="1" customHeight="1">
      <c r="A411" s="28"/>
      <c r="B411" s="13"/>
      <c r="C411" s="47"/>
    </row>
    <row r="412" spans="1:3" s="12" customFormat="1" ht="15" hidden="1" customHeight="1">
      <c r="A412" s="28"/>
      <c r="B412" s="13"/>
      <c r="C412" s="47"/>
    </row>
    <row r="413" spans="1:3" s="12" customFormat="1" ht="15" hidden="1" customHeight="1">
      <c r="A413" s="28"/>
      <c r="B413" s="13"/>
      <c r="C413" s="47"/>
    </row>
    <row r="414" spans="1:3" s="12" customFormat="1" ht="15" hidden="1" customHeight="1">
      <c r="A414" s="28"/>
      <c r="B414" s="13"/>
      <c r="C414" s="47"/>
    </row>
    <row r="415" spans="1:3" s="12" customFormat="1" ht="15" hidden="1" customHeight="1">
      <c r="A415" s="28"/>
      <c r="B415" s="13"/>
      <c r="C415" s="47"/>
    </row>
    <row r="416" spans="1:3" s="12" customFormat="1" ht="15" hidden="1" customHeight="1">
      <c r="A416" s="28"/>
      <c r="B416" s="13"/>
      <c r="C416" s="47"/>
    </row>
    <row r="417" spans="1:3" s="12" customFormat="1" ht="15" hidden="1" customHeight="1">
      <c r="A417" s="28"/>
      <c r="B417" s="13"/>
      <c r="C417" s="47"/>
    </row>
    <row r="418" spans="1:3" s="12" customFormat="1" ht="15" hidden="1" customHeight="1">
      <c r="A418" s="28"/>
      <c r="B418" s="13"/>
      <c r="C418" s="47"/>
    </row>
    <row r="419" spans="1:3" s="12" customFormat="1" ht="15" hidden="1" customHeight="1">
      <c r="A419" s="28"/>
      <c r="B419" s="13"/>
      <c r="C419" s="47"/>
    </row>
    <row r="420" spans="1:3" s="12" customFormat="1" ht="15" hidden="1" customHeight="1">
      <c r="A420" s="28"/>
      <c r="B420" s="13"/>
      <c r="C420" s="47"/>
    </row>
    <row r="421" spans="1:3" s="12" customFormat="1" ht="15" hidden="1" customHeight="1">
      <c r="A421" s="28"/>
      <c r="B421" s="13"/>
      <c r="C421" s="47"/>
    </row>
    <row r="422" spans="1:3" s="12" customFormat="1" ht="15" hidden="1" customHeight="1">
      <c r="A422" s="28"/>
      <c r="B422" s="13"/>
      <c r="C422" s="47"/>
    </row>
    <row r="423" spans="1:3" s="12" customFormat="1" ht="15" hidden="1" customHeight="1">
      <c r="A423" s="28"/>
      <c r="B423" s="13"/>
      <c r="C423" s="47"/>
    </row>
    <row r="424" spans="1:3" s="12" customFormat="1" ht="15" hidden="1" customHeight="1">
      <c r="A424" s="28"/>
      <c r="B424" s="13"/>
      <c r="C424" s="47"/>
    </row>
    <row r="425" spans="1:3" s="12" customFormat="1" ht="15" hidden="1" customHeight="1">
      <c r="A425" s="28"/>
      <c r="B425" s="13"/>
      <c r="C425" s="47"/>
    </row>
    <row r="426" spans="1:3" s="12" customFormat="1" ht="15" hidden="1" customHeight="1">
      <c r="A426" s="28"/>
      <c r="B426" s="13"/>
      <c r="C426" s="47"/>
    </row>
    <row r="427" spans="1:3" s="12" customFormat="1" ht="15" hidden="1" customHeight="1">
      <c r="A427" s="28"/>
      <c r="B427" s="13"/>
      <c r="C427" s="47"/>
    </row>
    <row r="428" spans="1:3" s="12" customFormat="1" ht="15" hidden="1" customHeight="1">
      <c r="A428" s="28"/>
      <c r="B428" s="13"/>
      <c r="C428" s="47"/>
    </row>
    <row r="429" spans="1:3" s="12" customFormat="1" ht="15" hidden="1" customHeight="1">
      <c r="A429" s="28"/>
      <c r="B429" s="13"/>
      <c r="C429" s="47"/>
    </row>
    <row r="430" spans="1:3" s="12" customFormat="1" ht="15" hidden="1" customHeight="1">
      <c r="A430" s="28"/>
      <c r="B430" s="13"/>
      <c r="C430" s="47"/>
    </row>
    <row r="431" spans="1:3" s="12" customFormat="1" ht="15" hidden="1" customHeight="1">
      <c r="A431" s="28"/>
      <c r="B431" s="13"/>
      <c r="C431" s="47"/>
    </row>
    <row r="432" spans="1:3" s="12" customFormat="1" ht="15" hidden="1" customHeight="1">
      <c r="A432" s="28"/>
      <c r="B432" s="13"/>
      <c r="C432" s="47"/>
    </row>
    <row r="433" spans="1:3" s="12" customFormat="1" ht="15" hidden="1" customHeight="1">
      <c r="A433" s="28"/>
      <c r="B433" s="13"/>
      <c r="C433" s="47"/>
    </row>
    <row r="434" spans="1:3" s="12" customFormat="1" ht="15" hidden="1" customHeight="1">
      <c r="A434" s="28"/>
      <c r="B434" s="13"/>
      <c r="C434" s="47"/>
    </row>
    <row r="435" spans="1:3" s="12" customFormat="1" ht="15" hidden="1" customHeight="1">
      <c r="A435" s="28"/>
      <c r="B435" s="13"/>
      <c r="C435" s="47"/>
    </row>
    <row r="436" spans="1:3" s="12" customFormat="1" ht="15" hidden="1" customHeight="1">
      <c r="A436" s="28"/>
      <c r="B436" s="13"/>
      <c r="C436" s="47"/>
    </row>
    <row r="437" spans="1:3" s="12" customFormat="1" ht="15" hidden="1" customHeight="1">
      <c r="A437" s="28"/>
      <c r="B437" s="13"/>
      <c r="C437" s="47"/>
    </row>
    <row r="438" spans="1:3" s="12" customFormat="1" ht="15" hidden="1" customHeight="1">
      <c r="A438" s="28"/>
      <c r="B438" s="13"/>
      <c r="C438" s="47"/>
    </row>
    <row r="439" spans="1:3" s="12" customFormat="1" ht="15" hidden="1" customHeight="1">
      <c r="A439" s="28"/>
      <c r="B439" s="13"/>
      <c r="C439" s="47"/>
    </row>
    <row r="440" spans="1:3" s="12" customFormat="1" ht="15" hidden="1" customHeight="1">
      <c r="A440" s="28"/>
      <c r="B440" s="13"/>
      <c r="C440" s="47"/>
    </row>
    <row r="441" spans="1:3" s="12" customFormat="1" ht="15" hidden="1" customHeight="1">
      <c r="A441" s="28"/>
      <c r="B441" s="13"/>
      <c r="C441" s="47"/>
    </row>
    <row r="442" spans="1:3" s="12" customFormat="1" ht="15" hidden="1" customHeight="1">
      <c r="A442" s="28"/>
      <c r="B442" s="13"/>
      <c r="C442" s="47"/>
    </row>
    <row r="443" spans="1:3" s="12" customFormat="1" ht="15" hidden="1" customHeight="1">
      <c r="A443" s="28"/>
      <c r="B443" s="13"/>
      <c r="C443" s="47"/>
    </row>
    <row r="444" spans="1:3" s="12" customFormat="1" ht="15" hidden="1" customHeight="1">
      <c r="A444" s="28"/>
      <c r="B444" s="13"/>
      <c r="C444" s="47"/>
    </row>
    <row r="445" spans="1:3" s="12" customFormat="1" ht="15" hidden="1" customHeight="1">
      <c r="A445" s="28"/>
      <c r="B445" s="13"/>
      <c r="C445" s="47"/>
    </row>
    <row r="446" spans="1:3" s="12" customFormat="1" ht="15" hidden="1" customHeight="1">
      <c r="A446" s="28"/>
      <c r="B446" s="13"/>
      <c r="C446" s="47"/>
    </row>
    <row r="447" spans="1:3" s="12" customFormat="1" ht="15" hidden="1" customHeight="1">
      <c r="A447" s="28"/>
      <c r="B447" s="13"/>
      <c r="C447" s="47"/>
    </row>
    <row r="448" spans="1:3" s="12" customFormat="1" ht="15" hidden="1" customHeight="1">
      <c r="A448" s="28"/>
      <c r="B448" s="13"/>
      <c r="C448" s="47"/>
    </row>
    <row r="449" spans="1:3" s="12" customFormat="1" ht="15" hidden="1" customHeight="1">
      <c r="A449" s="28"/>
      <c r="B449" s="13"/>
      <c r="C449" s="47"/>
    </row>
    <row r="450" spans="1:3" s="12" customFormat="1" ht="15" hidden="1" customHeight="1">
      <c r="A450" s="28"/>
      <c r="B450" s="13"/>
      <c r="C450" s="47"/>
    </row>
    <row r="451" spans="1:3" s="12" customFormat="1" ht="15" hidden="1" customHeight="1">
      <c r="A451" s="28"/>
      <c r="B451" s="13"/>
      <c r="C451" s="47"/>
    </row>
    <row r="452" spans="1:3" s="12" customFormat="1" ht="15" hidden="1" customHeight="1">
      <c r="A452" s="28"/>
      <c r="B452" s="13"/>
      <c r="C452" s="47"/>
    </row>
    <row r="453" spans="1:3" s="12" customFormat="1" ht="15" hidden="1" customHeight="1">
      <c r="A453" s="28"/>
      <c r="B453" s="13"/>
      <c r="C453" s="47"/>
    </row>
    <row r="454" spans="1:3" s="12" customFormat="1" ht="15" hidden="1" customHeight="1">
      <c r="A454" s="28"/>
      <c r="B454" s="13"/>
      <c r="C454" s="47"/>
    </row>
    <row r="455" spans="1:3" s="12" customFormat="1" ht="15" hidden="1" customHeight="1">
      <c r="A455" s="28"/>
      <c r="B455" s="13"/>
      <c r="C455" s="47"/>
    </row>
    <row r="456" spans="1:3" s="12" customFormat="1" ht="15" hidden="1" customHeight="1">
      <c r="A456" s="28"/>
      <c r="B456" s="13"/>
      <c r="C456" s="47"/>
    </row>
    <row r="457" spans="1:3" s="12" customFormat="1" ht="15" hidden="1" customHeight="1">
      <c r="A457" s="28"/>
      <c r="B457" s="13"/>
      <c r="C457" s="47"/>
    </row>
    <row r="458" spans="1:3" s="12" customFormat="1" ht="15" hidden="1" customHeight="1">
      <c r="A458" s="28"/>
      <c r="B458" s="13"/>
      <c r="C458" s="47"/>
    </row>
    <row r="459" spans="1:3" s="12" customFormat="1" ht="15" hidden="1" customHeight="1">
      <c r="A459" s="28"/>
      <c r="B459" s="13"/>
      <c r="C459" s="47"/>
    </row>
    <row r="460" spans="1:3" s="12" customFormat="1" ht="15" hidden="1" customHeight="1">
      <c r="A460" s="28"/>
      <c r="B460" s="13"/>
      <c r="C460" s="47"/>
    </row>
    <row r="461" spans="1:3" s="12" customFormat="1" ht="15" hidden="1" customHeight="1">
      <c r="A461" s="28"/>
      <c r="B461" s="13"/>
      <c r="C461" s="47"/>
    </row>
    <row r="462" spans="1:3" s="12" customFormat="1" ht="15" hidden="1" customHeight="1">
      <c r="A462" s="28"/>
      <c r="B462" s="13"/>
      <c r="C462" s="47"/>
    </row>
    <row r="463" spans="1:3" s="12" customFormat="1" ht="15" hidden="1" customHeight="1">
      <c r="A463" s="28"/>
      <c r="B463" s="13"/>
      <c r="C463" s="47"/>
    </row>
    <row r="464" spans="1:3" s="12" customFormat="1" ht="15" hidden="1" customHeight="1">
      <c r="A464" s="28"/>
      <c r="B464" s="13"/>
      <c r="C464" s="47"/>
    </row>
    <row r="465" spans="1:3" s="12" customFormat="1" ht="15" hidden="1" customHeight="1">
      <c r="A465" s="28"/>
      <c r="B465" s="13"/>
      <c r="C465" s="47"/>
    </row>
    <row r="466" spans="1:3" s="12" customFormat="1" ht="15" hidden="1" customHeight="1">
      <c r="A466" s="28"/>
      <c r="B466" s="13"/>
      <c r="C466" s="47"/>
    </row>
    <row r="467" spans="1:3" s="12" customFormat="1" ht="15" hidden="1" customHeight="1">
      <c r="A467" s="28"/>
      <c r="B467" s="13"/>
      <c r="C467" s="47"/>
    </row>
    <row r="468" spans="1:3" s="12" customFormat="1" ht="15" hidden="1" customHeight="1">
      <c r="A468" s="28"/>
      <c r="B468" s="13"/>
      <c r="C468" s="47"/>
    </row>
    <row r="469" spans="1:3" s="12" customFormat="1" ht="15" hidden="1" customHeight="1">
      <c r="A469" s="28"/>
      <c r="B469" s="13"/>
      <c r="C469" s="47"/>
    </row>
    <row r="470" spans="1:3" s="12" customFormat="1" ht="15" hidden="1" customHeight="1">
      <c r="A470" s="28"/>
      <c r="B470" s="13"/>
      <c r="C470" s="47"/>
    </row>
    <row r="471" spans="1:3" s="12" customFormat="1" ht="15" hidden="1" customHeight="1">
      <c r="A471" s="28"/>
      <c r="B471" s="13"/>
      <c r="C471" s="47"/>
    </row>
    <row r="472" spans="1:3" s="12" customFormat="1" ht="15" hidden="1" customHeight="1">
      <c r="A472" s="28"/>
      <c r="B472" s="13"/>
      <c r="C472" s="47"/>
    </row>
    <row r="473" spans="1:3" s="12" customFormat="1" ht="15" hidden="1" customHeight="1">
      <c r="A473" s="28"/>
      <c r="B473" s="13"/>
      <c r="C473" s="47"/>
    </row>
    <row r="474" spans="1:3" s="12" customFormat="1" ht="15" hidden="1" customHeight="1">
      <c r="A474" s="28"/>
      <c r="B474" s="13"/>
      <c r="C474" s="47"/>
    </row>
    <row r="475" spans="1:3" s="12" customFormat="1" ht="15" hidden="1" customHeight="1">
      <c r="A475" s="28"/>
      <c r="B475" s="13"/>
      <c r="C475" s="47"/>
    </row>
    <row r="476" spans="1:3" s="12" customFormat="1" ht="15" hidden="1" customHeight="1">
      <c r="A476" s="28"/>
      <c r="B476" s="13"/>
      <c r="C476" s="47"/>
    </row>
    <row r="477" spans="1:3" s="12" customFormat="1" ht="15" hidden="1" customHeight="1">
      <c r="A477" s="28"/>
      <c r="B477" s="13"/>
      <c r="C477" s="47"/>
    </row>
    <row r="478" spans="1:3" s="12" customFormat="1" ht="15" hidden="1" customHeight="1">
      <c r="A478" s="28"/>
      <c r="B478" s="13"/>
      <c r="C478" s="47"/>
    </row>
    <row r="479" spans="1:3" s="12" customFormat="1" ht="15" hidden="1" customHeight="1">
      <c r="A479" s="28"/>
      <c r="B479" s="13"/>
      <c r="C479" s="47"/>
    </row>
    <row r="480" spans="1:3" s="12" customFormat="1" ht="15" hidden="1" customHeight="1">
      <c r="A480" s="28"/>
      <c r="B480" s="13"/>
      <c r="C480" s="47"/>
    </row>
    <row r="481" spans="1:3" s="12" customFormat="1" ht="15" hidden="1" customHeight="1">
      <c r="A481" s="28"/>
      <c r="B481" s="13"/>
      <c r="C481" s="47"/>
    </row>
    <row r="482" spans="1:3" s="12" customFormat="1" ht="15" hidden="1" customHeight="1">
      <c r="A482" s="28"/>
      <c r="B482" s="13"/>
      <c r="C482" s="47"/>
    </row>
    <row r="483" spans="1:3" s="12" customFormat="1" ht="15" hidden="1" customHeight="1">
      <c r="A483" s="28"/>
      <c r="B483" s="13"/>
      <c r="C483" s="47"/>
    </row>
    <row r="484" spans="1:3" s="12" customFormat="1" ht="15" hidden="1" customHeight="1">
      <c r="A484" s="28"/>
      <c r="B484" s="13"/>
      <c r="C484" s="47"/>
    </row>
    <row r="485" spans="1:3" s="12" customFormat="1" ht="15" hidden="1" customHeight="1">
      <c r="A485" s="28"/>
      <c r="B485" s="13"/>
      <c r="C485" s="47"/>
    </row>
    <row r="486" spans="1:3" s="12" customFormat="1" ht="15" hidden="1" customHeight="1">
      <c r="A486" s="28"/>
      <c r="B486" s="13"/>
      <c r="C486" s="47"/>
    </row>
    <row r="487" spans="1:3" s="12" customFormat="1" ht="15" hidden="1" customHeight="1">
      <c r="A487" s="28"/>
      <c r="B487" s="13"/>
      <c r="C487" s="47"/>
    </row>
    <row r="488" spans="1:3" s="12" customFormat="1" ht="15" hidden="1" customHeight="1">
      <c r="A488" s="28"/>
      <c r="B488" s="13"/>
      <c r="C488" s="47"/>
    </row>
    <row r="489" spans="1:3" s="12" customFormat="1" ht="15" hidden="1" customHeight="1">
      <c r="A489" s="28"/>
      <c r="B489" s="13"/>
      <c r="C489" s="47"/>
    </row>
    <row r="490" spans="1:3" s="12" customFormat="1" ht="15" hidden="1" customHeight="1">
      <c r="A490" s="28"/>
      <c r="B490" s="13"/>
      <c r="C490" s="47"/>
    </row>
    <row r="491" spans="1:3" s="12" customFormat="1" ht="15" hidden="1" customHeight="1">
      <c r="A491" s="28"/>
      <c r="B491" s="13"/>
      <c r="C491" s="47"/>
    </row>
    <row r="492" spans="1:3" s="12" customFormat="1" ht="15" hidden="1" customHeight="1">
      <c r="A492" s="28"/>
      <c r="B492" s="13"/>
      <c r="C492" s="47"/>
    </row>
    <row r="493" spans="1:3" s="12" customFormat="1" ht="15" hidden="1" customHeight="1">
      <c r="A493" s="28"/>
      <c r="B493" s="13"/>
      <c r="C493" s="47"/>
    </row>
    <row r="494" spans="1:3" s="12" customFormat="1" ht="15" hidden="1" customHeight="1">
      <c r="A494" s="28"/>
      <c r="B494" s="13"/>
      <c r="C494" s="47"/>
    </row>
    <row r="495" spans="1:3" s="12" customFormat="1" ht="15" hidden="1" customHeight="1">
      <c r="A495" s="28"/>
      <c r="B495" s="13"/>
      <c r="C495" s="47"/>
    </row>
    <row r="496" spans="1:3" s="12" customFormat="1" ht="15" hidden="1" customHeight="1">
      <c r="A496" s="28"/>
      <c r="B496" s="13"/>
      <c r="C496" s="47"/>
    </row>
    <row r="497" spans="1:3" s="12" customFormat="1" ht="15" hidden="1" customHeight="1">
      <c r="A497" s="28"/>
      <c r="B497" s="13"/>
      <c r="C497" s="47"/>
    </row>
    <row r="498" spans="1:3" s="12" customFormat="1" ht="15" hidden="1" customHeight="1">
      <c r="A498" s="28"/>
      <c r="B498" s="13"/>
      <c r="C498" s="47"/>
    </row>
    <row r="499" spans="1:3" s="12" customFormat="1" ht="15" hidden="1" customHeight="1">
      <c r="A499" s="28"/>
      <c r="B499" s="13"/>
      <c r="C499" s="47"/>
    </row>
    <row r="500" spans="1:3" s="12" customFormat="1" ht="15" hidden="1" customHeight="1">
      <c r="A500" s="28"/>
      <c r="B500" s="13"/>
      <c r="C500" s="47"/>
    </row>
    <row r="501" spans="1:3" s="12" customFormat="1" ht="15" hidden="1" customHeight="1">
      <c r="A501" s="28"/>
      <c r="B501" s="13"/>
      <c r="C501" s="47"/>
    </row>
    <row r="502" spans="1:3" s="12" customFormat="1" ht="15" hidden="1" customHeight="1">
      <c r="A502" s="28"/>
      <c r="B502" s="13"/>
      <c r="C502" s="47"/>
    </row>
    <row r="503" spans="1:3" s="12" customFormat="1" ht="15" hidden="1" customHeight="1">
      <c r="A503" s="28"/>
      <c r="B503" s="13"/>
      <c r="C503" s="47"/>
    </row>
    <row r="504" spans="1:3" s="12" customFormat="1" ht="15" hidden="1" customHeight="1">
      <c r="A504" s="28"/>
      <c r="B504" s="13"/>
      <c r="C504" s="47"/>
    </row>
    <row r="505" spans="1:3" s="12" customFormat="1" ht="15" hidden="1" customHeight="1">
      <c r="A505" s="28"/>
      <c r="B505" s="13"/>
      <c r="C505" s="47"/>
    </row>
    <row r="506" spans="1:3" s="12" customFormat="1" ht="15" hidden="1" customHeight="1">
      <c r="A506" s="28"/>
      <c r="B506" s="13"/>
      <c r="C506" s="47"/>
    </row>
    <row r="507" spans="1:3" s="12" customFormat="1" ht="15" hidden="1" customHeight="1">
      <c r="A507" s="28"/>
      <c r="B507" s="13"/>
      <c r="C507" s="47"/>
    </row>
    <row r="508" spans="1:3" s="12" customFormat="1" ht="15" hidden="1" customHeight="1">
      <c r="A508" s="28"/>
      <c r="B508" s="13"/>
      <c r="C508" s="47"/>
    </row>
    <row r="509" spans="1:3" s="12" customFormat="1" ht="15" hidden="1" customHeight="1">
      <c r="A509" s="28"/>
      <c r="B509" s="13"/>
      <c r="C509" s="47"/>
    </row>
    <row r="510" spans="1:3" s="12" customFormat="1" ht="15" hidden="1" customHeight="1">
      <c r="A510" s="28"/>
      <c r="B510" s="13"/>
      <c r="C510" s="47"/>
    </row>
    <row r="511" spans="1:3" s="12" customFormat="1" ht="15" hidden="1" customHeight="1">
      <c r="A511" s="28"/>
      <c r="B511" s="13"/>
      <c r="C511" s="47"/>
    </row>
    <row r="512" spans="1:3" s="12" customFormat="1" ht="15" hidden="1" customHeight="1">
      <c r="A512" s="28"/>
      <c r="B512" s="13"/>
      <c r="C512" s="47"/>
    </row>
    <row r="513" spans="1:3" s="12" customFormat="1" ht="15" hidden="1" customHeight="1">
      <c r="A513" s="28"/>
      <c r="B513" s="13"/>
      <c r="C513" s="47"/>
    </row>
    <row r="514" spans="1:3" s="12" customFormat="1" ht="15" hidden="1" customHeight="1">
      <c r="A514" s="28"/>
      <c r="B514" s="13"/>
      <c r="C514" s="47"/>
    </row>
    <row r="515" spans="1:3" s="12" customFormat="1" ht="15" hidden="1" customHeight="1">
      <c r="A515" s="28"/>
      <c r="B515" s="13"/>
      <c r="C515" s="47"/>
    </row>
    <row r="516" spans="1:3" s="12" customFormat="1" ht="15" hidden="1" customHeight="1">
      <c r="A516" s="28"/>
      <c r="B516" s="13"/>
      <c r="C516" s="47"/>
    </row>
    <row r="517" spans="1:3" s="12" customFormat="1" ht="15" hidden="1" customHeight="1">
      <c r="A517" s="28"/>
      <c r="B517" s="13"/>
      <c r="C517" s="47"/>
    </row>
    <row r="518" spans="1:3" s="12" customFormat="1" ht="15" hidden="1" customHeight="1">
      <c r="A518" s="28"/>
      <c r="B518" s="13"/>
      <c r="C518" s="47"/>
    </row>
    <row r="519" spans="1:3" s="12" customFormat="1" ht="15" hidden="1" customHeight="1">
      <c r="A519" s="28"/>
      <c r="B519" s="13"/>
      <c r="C519" s="47"/>
    </row>
    <row r="520" spans="1:3" s="12" customFormat="1" ht="15" hidden="1" customHeight="1">
      <c r="A520" s="28"/>
      <c r="B520" s="13"/>
      <c r="C520" s="47"/>
    </row>
    <row r="521" spans="1:3" s="12" customFormat="1" ht="15" hidden="1" customHeight="1">
      <c r="A521" s="28"/>
      <c r="B521" s="13"/>
      <c r="C521" s="47"/>
    </row>
    <row r="522" spans="1:3" s="12" customFormat="1" ht="15" hidden="1" customHeight="1">
      <c r="A522" s="28"/>
      <c r="B522" s="13"/>
      <c r="C522" s="47"/>
    </row>
    <row r="523" spans="1:3" s="12" customFormat="1" ht="15" hidden="1" customHeight="1">
      <c r="A523" s="28"/>
      <c r="B523" s="13"/>
      <c r="C523" s="47"/>
    </row>
    <row r="524" spans="1:3" s="12" customFormat="1" ht="15" hidden="1" customHeight="1">
      <c r="A524" s="28"/>
      <c r="B524" s="13"/>
      <c r="C524" s="47"/>
    </row>
    <row r="525" spans="1:3" s="12" customFormat="1" ht="15" hidden="1" customHeight="1">
      <c r="A525" s="28"/>
      <c r="B525" s="13"/>
      <c r="C525" s="47"/>
    </row>
    <row r="526" spans="1:3" s="12" customFormat="1" ht="15" hidden="1" customHeight="1">
      <c r="A526" s="28"/>
      <c r="B526" s="13"/>
      <c r="C526" s="47"/>
    </row>
    <row r="527" spans="1:3" s="12" customFormat="1" ht="15" hidden="1" customHeight="1">
      <c r="A527" s="28"/>
      <c r="B527" s="13"/>
      <c r="C527" s="47"/>
    </row>
    <row r="528" spans="1:3" s="12" customFormat="1" ht="15" hidden="1" customHeight="1">
      <c r="A528" s="28"/>
      <c r="B528" s="13"/>
      <c r="C528" s="47"/>
    </row>
    <row r="529" spans="1:3" s="12" customFormat="1" ht="15" hidden="1" customHeight="1">
      <c r="A529" s="28"/>
      <c r="B529" s="13"/>
      <c r="C529" s="47"/>
    </row>
    <row r="530" spans="1:3" s="12" customFormat="1" ht="15" hidden="1" customHeight="1">
      <c r="A530" s="28"/>
      <c r="B530" s="13"/>
      <c r="C530" s="47"/>
    </row>
    <row r="531" spans="1:3" s="12" customFormat="1" ht="15" hidden="1" customHeight="1">
      <c r="A531" s="28"/>
      <c r="B531" s="13"/>
      <c r="C531" s="47"/>
    </row>
    <row r="532" spans="1:3" s="12" customFormat="1" ht="15" hidden="1" customHeight="1">
      <c r="A532" s="28"/>
      <c r="B532" s="13"/>
      <c r="C532" s="47"/>
    </row>
    <row r="533" spans="1:3" s="12" customFormat="1" ht="15" hidden="1" customHeight="1">
      <c r="A533" s="28"/>
      <c r="B533" s="13"/>
      <c r="C533" s="47"/>
    </row>
    <row r="534" spans="1:3" s="12" customFormat="1" ht="15" hidden="1" customHeight="1">
      <c r="A534" s="28"/>
      <c r="B534" s="13"/>
      <c r="C534" s="47"/>
    </row>
    <row r="535" spans="1:3" s="12" customFormat="1" ht="15" hidden="1" customHeight="1">
      <c r="A535" s="28"/>
      <c r="B535" s="13"/>
      <c r="C535" s="47"/>
    </row>
    <row r="536" spans="1:3" s="12" customFormat="1" ht="15" hidden="1" customHeight="1">
      <c r="A536" s="28"/>
      <c r="B536" s="13"/>
      <c r="C536" s="47"/>
    </row>
    <row r="537" spans="1:3" s="12" customFormat="1" ht="15" hidden="1" customHeight="1">
      <c r="A537" s="28"/>
      <c r="B537" s="13"/>
      <c r="C537" s="47"/>
    </row>
    <row r="538" spans="1:3" s="12" customFormat="1" ht="15" hidden="1" customHeight="1">
      <c r="A538" s="28"/>
      <c r="B538" s="13"/>
      <c r="C538" s="47"/>
    </row>
    <row r="539" spans="1:3" s="12" customFormat="1" ht="15" hidden="1" customHeight="1">
      <c r="A539" s="28"/>
      <c r="B539" s="13"/>
      <c r="C539" s="47"/>
    </row>
    <row r="540" spans="1:3" s="12" customFormat="1" ht="15" hidden="1" customHeight="1">
      <c r="A540" s="28"/>
      <c r="B540" s="13"/>
      <c r="C540" s="47"/>
    </row>
    <row r="541" spans="1:3" s="12" customFormat="1" ht="15" hidden="1" customHeight="1">
      <c r="A541" s="28"/>
      <c r="B541" s="13"/>
      <c r="C541" s="47"/>
    </row>
    <row r="542" spans="1:3" s="12" customFormat="1" ht="15" hidden="1" customHeight="1">
      <c r="A542" s="28"/>
      <c r="B542" s="13"/>
      <c r="C542" s="47"/>
    </row>
    <row r="543" spans="1:3" s="12" customFormat="1" ht="15" hidden="1" customHeight="1">
      <c r="A543" s="28"/>
      <c r="B543" s="13"/>
      <c r="C543" s="47"/>
    </row>
    <row r="544" spans="1:3" s="12" customFormat="1" ht="15" hidden="1" customHeight="1">
      <c r="A544" s="28"/>
      <c r="B544" s="13"/>
      <c r="C544" s="47"/>
    </row>
    <row r="545" spans="1:3" s="12" customFormat="1" ht="15" hidden="1" customHeight="1">
      <c r="A545" s="28"/>
      <c r="B545" s="13"/>
      <c r="C545" s="47"/>
    </row>
    <row r="546" spans="1:3" s="12" customFormat="1" ht="15" hidden="1" customHeight="1">
      <c r="A546" s="28"/>
      <c r="B546" s="13"/>
      <c r="C546" s="47"/>
    </row>
    <row r="547" spans="1:3" s="12" customFormat="1" ht="15" hidden="1" customHeight="1">
      <c r="A547" s="28"/>
      <c r="B547" s="13"/>
      <c r="C547" s="47"/>
    </row>
    <row r="548" spans="1:3" s="12" customFormat="1" ht="15" hidden="1" customHeight="1">
      <c r="A548" s="28"/>
      <c r="B548" s="13"/>
      <c r="C548" s="47"/>
    </row>
    <row r="549" spans="1:3" s="12" customFormat="1" ht="15" hidden="1" customHeight="1">
      <c r="A549" s="28"/>
      <c r="B549" s="13"/>
      <c r="C549" s="47"/>
    </row>
    <row r="550" spans="1:3" s="12" customFormat="1" ht="15" hidden="1" customHeight="1">
      <c r="A550" s="28"/>
      <c r="B550" s="13"/>
      <c r="C550" s="47"/>
    </row>
    <row r="551" spans="1:3" s="12" customFormat="1" ht="15" hidden="1" customHeight="1">
      <c r="A551" s="28"/>
      <c r="B551" s="13"/>
      <c r="C551" s="47"/>
    </row>
    <row r="552" spans="1:3" s="12" customFormat="1" ht="15" hidden="1" customHeight="1">
      <c r="A552" s="28"/>
      <c r="B552" s="13"/>
      <c r="C552" s="47"/>
    </row>
    <row r="553" spans="1:3" s="12" customFormat="1" ht="15" hidden="1" customHeight="1">
      <c r="A553" s="28"/>
      <c r="B553" s="13"/>
      <c r="C553" s="47"/>
    </row>
    <row r="554" spans="1:3" s="12" customFormat="1" ht="15" hidden="1" customHeight="1">
      <c r="A554" s="28"/>
      <c r="B554" s="13"/>
      <c r="C554" s="47"/>
    </row>
    <row r="555" spans="1:3" s="12" customFormat="1" ht="15" hidden="1" customHeight="1">
      <c r="A555" s="28"/>
      <c r="B555" s="13"/>
      <c r="C555" s="47"/>
    </row>
    <row r="556" spans="1:3" s="12" customFormat="1" ht="15" hidden="1" customHeight="1">
      <c r="A556" s="28"/>
      <c r="B556" s="13"/>
      <c r="C556" s="47"/>
    </row>
    <row r="557" spans="1:3" s="12" customFormat="1" ht="15" hidden="1" customHeight="1">
      <c r="A557" s="28"/>
      <c r="B557" s="13"/>
      <c r="C557" s="47"/>
    </row>
    <row r="558" spans="1:3" s="12" customFormat="1" ht="15" hidden="1" customHeight="1">
      <c r="A558" s="28"/>
      <c r="B558" s="13"/>
      <c r="C558" s="47"/>
    </row>
    <row r="559" spans="1:3" s="12" customFormat="1" ht="15" hidden="1" customHeight="1">
      <c r="A559" s="28"/>
      <c r="B559" s="13"/>
      <c r="C559" s="47"/>
    </row>
    <row r="560" spans="1:3" s="12" customFormat="1" ht="15" hidden="1" customHeight="1">
      <c r="A560" s="28"/>
      <c r="B560" s="13"/>
      <c r="C560" s="47"/>
    </row>
    <row r="561" spans="1:3" s="12" customFormat="1" ht="15" hidden="1" customHeight="1">
      <c r="A561" s="28"/>
      <c r="B561" s="13"/>
      <c r="C561" s="47"/>
    </row>
    <row r="562" spans="1:3" s="12" customFormat="1" ht="15" hidden="1" customHeight="1">
      <c r="A562" s="28"/>
      <c r="B562" s="13"/>
      <c r="C562" s="47"/>
    </row>
    <row r="563" spans="1:3" s="12" customFormat="1" ht="15" hidden="1" customHeight="1">
      <c r="A563" s="28"/>
      <c r="B563" s="13"/>
      <c r="C563" s="47"/>
    </row>
    <row r="564" spans="1:3" s="12" customFormat="1" ht="15" hidden="1" customHeight="1">
      <c r="A564" s="28"/>
      <c r="B564" s="13"/>
      <c r="C564" s="47"/>
    </row>
    <row r="565" spans="1:3" s="12" customFormat="1" ht="15" hidden="1" customHeight="1">
      <c r="A565" s="28"/>
      <c r="B565" s="13"/>
      <c r="C565" s="47"/>
    </row>
    <row r="566" spans="1:3" s="12" customFormat="1" ht="15" hidden="1" customHeight="1">
      <c r="A566" s="28"/>
      <c r="B566" s="13"/>
      <c r="C566" s="47"/>
    </row>
    <row r="567" spans="1:3" s="12" customFormat="1" ht="15" hidden="1" customHeight="1">
      <c r="A567" s="28"/>
      <c r="B567" s="13"/>
      <c r="C567" s="47"/>
    </row>
    <row r="568" spans="1:3" s="12" customFormat="1" ht="15" hidden="1" customHeight="1">
      <c r="A568" s="28"/>
      <c r="B568" s="13"/>
      <c r="C568" s="47"/>
    </row>
    <row r="569" spans="1:3" s="12" customFormat="1" ht="15" hidden="1" customHeight="1">
      <c r="A569" s="28"/>
      <c r="B569" s="13"/>
      <c r="C569" s="47"/>
    </row>
    <row r="570" spans="1:3" s="12" customFormat="1" ht="15" hidden="1" customHeight="1">
      <c r="A570" s="28"/>
      <c r="B570" s="13"/>
      <c r="C570" s="47"/>
    </row>
    <row r="571" spans="1:3" s="12" customFormat="1" ht="15" hidden="1" customHeight="1">
      <c r="A571" s="28"/>
      <c r="B571" s="13"/>
      <c r="C571" s="47"/>
    </row>
    <row r="572" spans="1:3" s="12" customFormat="1" ht="15" hidden="1" customHeight="1">
      <c r="A572" s="28"/>
      <c r="B572" s="13"/>
      <c r="C572" s="47"/>
    </row>
    <row r="573" spans="1:3" s="12" customFormat="1" ht="15" hidden="1" customHeight="1">
      <c r="A573" s="28"/>
      <c r="B573" s="13"/>
      <c r="C573" s="47"/>
    </row>
    <row r="574" spans="1:3" s="12" customFormat="1" ht="15" hidden="1" customHeight="1">
      <c r="A574" s="28"/>
      <c r="B574" s="13"/>
      <c r="C574" s="47"/>
    </row>
    <row r="575" spans="1:3" s="12" customFormat="1" ht="15" hidden="1" customHeight="1">
      <c r="A575" s="28"/>
      <c r="B575" s="13"/>
      <c r="C575" s="47"/>
    </row>
    <row r="576" spans="1:3" s="12" customFormat="1" ht="15" hidden="1" customHeight="1">
      <c r="A576" s="28"/>
      <c r="B576" s="13"/>
      <c r="C576" s="47"/>
    </row>
    <row r="577" spans="1:3" s="12" customFormat="1" ht="15" hidden="1" customHeight="1">
      <c r="A577" s="28"/>
      <c r="B577" s="13"/>
      <c r="C577" s="47"/>
    </row>
    <row r="578" spans="1:3" s="12" customFormat="1" ht="15" hidden="1" customHeight="1">
      <c r="A578" s="28"/>
      <c r="B578" s="13"/>
      <c r="C578" s="47"/>
    </row>
    <row r="579" spans="1:3" s="12" customFormat="1" ht="15" hidden="1" customHeight="1">
      <c r="A579" s="28"/>
      <c r="B579" s="13"/>
      <c r="C579" s="47"/>
    </row>
    <row r="580" spans="1:3" s="12" customFormat="1" ht="15" hidden="1" customHeight="1">
      <c r="A580" s="28"/>
      <c r="B580" s="13"/>
      <c r="C580" s="47"/>
    </row>
    <row r="581" spans="1:3" s="12" customFormat="1" ht="15" hidden="1" customHeight="1">
      <c r="A581" s="28"/>
      <c r="B581" s="13"/>
      <c r="C581" s="47"/>
    </row>
    <row r="582" spans="1:3" s="12" customFormat="1" ht="15" hidden="1" customHeight="1">
      <c r="A582" s="28"/>
      <c r="B582" s="13"/>
      <c r="C582" s="47"/>
    </row>
    <row r="583" spans="1:3" s="12" customFormat="1" ht="15" hidden="1" customHeight="1">
      <c r="A583" s="28"/>
      <c r="B583" s="13"/>
      <c r="C583" s="47"/>
    </row>
    <row r="584" spans="1:3" s="12" customFormat="1" ht="15" hidden="1" customHeight="1">
      <c r="A584" s="28"/>
      <c r="B584" s="13"/>
      <c r="C584" s="47"/>
    </row>
    <row r="585" spans="1:3" s="12" customFormat="1" ht="15" hidden="1" customHeight="1">
      <c r="A585" s="28"/>
      <c r="B585" s="13"/>
      <c r="C585" s="47"/>
    </row>
    <row r="586" spans="1:3" s="12" customFormat="1" ht="15" hidden="1" customHeight="1">
      <c r="A586" s="28"/>
      <c r="B586" s="13"/>
      <c r="C586" s="47"/>
    </row>
    <row r="587" spans="1:3" s="12" customFormat="1" ht="15" hidden="1" customHeight="1">
      <c r="A587" s="28"/>
      <c r="B587" s="13"/>
      <c r="C587" s="47"/>
    </row>
    <row r="588" spans="1:3" s="12" customFormat="1" ht="15" hidden="1" customHeight="1">
      <c r="A588" s="28"/>
      <c r="B588" s="13"/>
      <c r="C588" s="47"/>
    </row>
    <row r="589" spans="1:3" s="12" customFormat="1" ht="15" hidden="1" customHeight="1">
      <c r="A589" s="28"/>
      <c r="B589" s="13"/>
      <c r="C589" s="47"/>
    </row>
    <row r="590" spans="1:3" s="12" customFormat="1" ht="15" hidden="1" customHeight="1">
      <c r="A590" s="28"/>
      <c r="B590" s="13"/>
      <c r="C590" s="47"/>
    </row>
    <row r="591" spans="1:3" s="12" customFormat="1" ht="15" hidden="1" customHeight="1">
      <c r="A591" s="28"/>
      <c r="B591" s="13"/>
      <c r="C591" s="47"/>
    </row>
    <row r="592" spans="1:3" s="12" customFormat="1" ht="15" hidden="1" customHeight="1">
      <c r="A592" s="28"/>
      <c r="B592" s="13"/>
      <c r="C592" s="47"/>
    </row>
    <row r="593" spans="1:3" s="12" customFormat="1" ht="15" hidden="1" customHeight="1">
      <c r="A593" s="28"/>
      <c r="B593" s="13"/>
      <c r="C593" s="47"/>
    </row>
    <row r="594" spans="1:3" s="12" customFormat="1" ht="15" hidden="1" customHeight="1">
      <c r="A594" s="28"/>
      <c r="B594" s="13"/>
      <c r="C594" s="47"/>
    </row>
    <row r="595" spans="1:3" s="12" customFormat="1" ht="15" hidden="1" customHeight="1">
      <c r="A595" s="28"/>
      <c r="B595" s="13"/>
      <c r="C595" s="47"/>
    </row>
    <row r="596" spans="1:3" s="12" customFormat="1" ht="15" hidden="1" customHeight="1">
      <c r="A596" s="28"/>
      <c r="B596" s="13"/>
      <c r="C596" s="47"/>
    </row>
    <row r="597" spans="1:3" s="12" customFormat="1" ht="15" hidden="1" customHeight="1">
      <c r="A597" s="28"/>
      <c r="B597" s="13"/>
      <c r="C597" s="47"/>
    </row>
    <row r="598" spans="1:3" s="12" customFormat="1" ht="15" hidden="1" customHeight="1">
      <c r="A598" s="28"/>
      <c r="B598" s="13"/>
      <c r="C598" s="47"/>
    </row>
    <row r="599" spans="1:3" s="12" customFormat="1" ht="15" hidden="1" customHeight="1">
      <c r="A599" s="28"/>
      <c r="B599" s="13"/>
      <c r="C599" s="47"/>
    </row>
    <row r="600" spans="1:3" s="12" customFormat="1" ht="15" hidden="1" customHeight="1">
      <c r="A600" s="28"/>
      <c r="B600" s="13"/>
      <c r="C600" s="47"/>
    </row>
    <row r="601" spans="1:3" s="12" customFormat="1" ht="15" hidden="1" customHeight="1">
      <c r="A601" s="28"/>
      <c r="B601" s="13"/>
      <c r="C601" s="47"/>
    </row>
    <row r="602" spans="1:3" s="12" customFormat="1" ht="15" hidden="1" customHeight="1">
      <c r="A602" s="28"/>
      <c r="B602" s="13"/>
      <c r="C602" s="47"/>
    </row>
    <row r="603" spans="1:3" s="12" customFormat="1" ht="15" hidden="1" customHeight="1">
      <c r="A603" s="28"/>
      <c r="B603" s="13"/>
      <c r="C603" s="47"/>
    </row>
    <row r="604" spans="1:3" s="12" customFormat="1" ht="15" hidden="1" customHeight="1">
      <c r="A604" s="28"/>
      <c r="B604" s="13"/>
      <c r="C604" s="47"/>
    </row>
    <row r="605" spans="1:3" s="12" customFormat="1" ht="15" hidden="1" customHeight="1">
      <c r="A605" s="28"/>
      <c r="B605" s="13"/>
      <c r="C605" s="47"/>
    </row>
    <row r="606" spans="1:3" s="12" customFormat="1" ht="15" hidden="1" customHeight="1">
      <c r="A606" s="28"/>
      <c r="B606" s="13"/>
      <c r="C606" s="47"/>
    </row>
    <row r="607" spans="1:3" s="12" customFormat="1" ht="15" hidden="1" customHeight="1">
      <c r="A607" s="28"/>
      <c r="B607" s="13"/>
      <c r="C607" s="47"/>
    </row>
    <row r="608" spans="1:3" s="12" customFormat="1" ht="15" hidden="1" customHeight="1">
      <c r="A608" s="28"/>
      <c r="B608" s="13"/>
      <c r="C608" s="47"/>
    </row>
    <row r="609" spans="1:3" s="12" customFormat="1" ht="15" hidden="1" customHeight="1">
      <c r="A609" s="28"/>
      <c r="B609" s="13"/>
      <c r="C609" s="47"/>
    </row>
    <row r="610" spans="1:3" s="12" customFormat="1" ht="15" hidden="1" customHeight="1">
      <c r="A610" s="28"/>
      <c r="B610" s="13"/>
      <c r="C610" s="47"/>
    </row>
    <row r="611" spans="1:3" s="12" customFormat="1" ht="15" hidden="1" customHeight="1">
      <c r="A611" s="28"/>
      <c r="B611" s="13"/>
      <c r="C611" s="47"/>
    </row>
    <row r="612" spans="1:3" s="12" customFormat="1" ht="15" hidden="1" customHeight="1">
      <c r="A612" s="28"/>
      <c r="B612" s="13"/>
      <c r="C612" s="47"/>
    </row>
    <row r="613" spans="1:3" s="12" customFormat="1" ht="15" hidden="1" customHeight="1">
      <c r="A613" s="28"/>
      <c r="B613" s="13"/>
      <c r="C613" s="47"/>
    </row>
    <row r="614" spans="1:3" s="12" customFormat="1" ht="15" hidden="1" customHeight="1">
      <c r="A614" s="28"/>
      <c r="B614" s="13"/>
      <c r="C614" s="47"/>
    </row>
    <row r="615" spans="1:3" s="12" customFormat="1" ht="15" hidden="1" customHeight="1">
      <c r="A615" s="28"/>
      <c r="B615" s="13"/>
      <c r="C615" s="47"/>
    </row>
    <row r="616" spans="1:3" s="12" customFormat="1" ht="15" hidden="1" customHeight="1">
      <c r="A616" s="28"/>
      <c r="B616" s="13"/>
      <c r="C616" s="47"/>
    </row>
    <row r="617" spans="1:3" s="12" customFormat="1" ht="15" hidden="1" customHeight="1">
      <c r="A617" s="28"/>
      <c r="B617" s="13"/>
      <c r="C617" s="47"/>
    </row>
    <row r="618" spans="1:3" s="12" customFormat="1" ht="15" hidden="1" customHeight="1">
      <c r="A618" s="28"/>
      <c r="B618" s="13"/>
      <c r="C618" s="47"/>
    </row>
    <row r="619" spans="1:3" s="12" customFormat="1" ht="15" hidden="1" customHeight="1">
      <c r="A619" s="28"/>
      <c r="B619" s="13"/>
      <c r="C619" s="47"/>
    </row>
    <row r="620" spans="1:3" s="12" customFormat="1" ht="15" hidden="1" customHeight="1">
      <c r="A620" s="28"/>
      <c r="B620" s="13"/>
      <c r="C620" s="47"/>
    </row>
    <row r="621" spans="1:3" s="12" customFormat="1" ht="15" hidden="1" customHeight="1">
      <c r="A621" s="28"/>
      <c r="B621" s="13"/>
      <c r="C621" s="47"/>
    </row>
    <row r="622" spans="1:3" s="12" customFormat="1" ht="15" hidden="1" customHeight="1">
      <c r="A622" s="28"/>
      <c r="B622" s="13"/>
      <c r="C622" s="47"/>
    </row>
    <row r="623" spans="1:3" s="12" customFormat="1" ht="15" hidden="1" customHeight="1">
      <c r="A623" s="28"/>
      <c r="B623" s="13"/>
      <c r="C623" s="47"/>
    </row>
    <row r="624" spans="1:3" s="12" customFormat="1" ht="15" hidden="1" customHeight="1">
      <c r="A624" s="28"/>
      <c r="B624" s="13"/>
      <c r="C624" s="47"/>
    </row>
    <row r="625" spans="1:3" s="12" customFormat="1" ht="15" hidden="1" customHeight="1">
      <c r="A625" s="28"/>
      <c r="B625" s="13"/>
      <c r="C625" s="47"/>
    </row>
    <row r="626" spans="1:3" s="12" customFormat="1" ht="15" hidden="1" customHeight="1">
      <c r="A626" s="28"/>
      <c r="B626" s="13"/>
      <c r="C626" s="47"/>
    </row>
    <row r="627" spans="1:3" s="12" customFormat="1" ht="15" hidden="1" customHeight="1">
      <c r="A627" s="28"/>
      <c r="B627" s="13"/>
      <c r="C627" s="47"/>
    </row>
    <row r="628" spans="1:3" s="12" customFormat="1" ht="15" hidden="1" customHeight="1">
      <c r="A628" s="28"/>
      <c r="B628" s="13"/>
      <c r="C628" s="47"/>
    </row>
    <row r="629" spans="1:3" s="12" customFormat="1" ht="15" hidden="1" customHeight="1">
      <c r="A629" s="28"/>
      <c r="B629" s="13"/>
      <c r="C629" s="47"/>
    </row>
    <row r="630" spans="1:3" s="12" customFormat="1" ht="15" hidden="1" customHeight="1">
      <c r="A630" s="28"/>
      <c r="B630" s="13"/>
      <c r="C630" s="47"/>
    </row>
    <row r="631" spans="1:3" s="12" customFormat="1" ht="15" hidden="1" customHeight="1">
      <c r="A631" s="28"/>
      <c r="B631" s="13"/>
      <c r="C631" s="47"/>
    </row>
    <row r="632" spans="1:3" s="12" customFormat="1" ht="15" hidden="1" customHeight="1">
      <c r="A632" s="28"/>
      <c r="B632" s="13"/>
      <c r="C632" s="47"/>
    </row>
    <row r="633" spans="1:3" s="12" customFormat="1" ht="15" hidden="1" customHeight="1">
      <c r="A633" s="28"/>
      <c r="B633" s="13"/>
      <c r="C633" s="47"/>
    </row>
    <row r="634" spans="1:3" s="12" customFormat="1" ht="15" hidden="1" customHeight="1">
      <c r="A634" s="28"/>
      <c r="B634" s="13"/>
      <c r="C634" s="47"/>
    </row>
    <row r="635" spans="1:3" s="12" customFormat="1" ht="15" hidden="1" customHeight="1">
      <c r="A635" s="28"/>
      <c r="B635" s="13"/>
      <c r="C635" s="47"/>
    </row>
    <row r="636" spans="1:3" s="12" customFormat="1" ht="15" hidden="1" customHeight="1">
      <c r="A636" s="28"/>
      <c r="B636" s="13"/>
      <c r="C636" s="47"/>
    </row>
    <row r="637" spans="1:3" s="12" customFormat="1" ht="15" hidden="1" customHeight="1">
      <c r="A637" s="28"/>
      <c r="B637" s="13"/>
      <c r="C637" s="47"/>
    </row>
    <row r="638" spans="1:3" s="12" customFormat="1" ht="15" hidden="1" customHeight="1">
      <c r="A638" s="28"/>
      <c r="B638" s="13"/>
      <c r="C638" s="47"/>
    </row>
    <row r="639" spans="1:3" s="12" customFormat="1" ht="15" hidden="1" customHeight="1">
      <c r="A639" s="28"/>
      <c r="B639" s="13"/>
      <c r="C639" s="47"/>
    </row>
    <row r="640" spans="1:3" s="12" customFormat="1" ht="15" hidden="1" customHeight="1">
      <c r="A640" s="28"/>
      <c r="B640" s="13"/>
      <c r="C640" s="47"/>
    </row>
    <row r="641" spans="1:3" s="12" customFormat="1" ht="15" hidden="1" customHeight="1">
      <c r="A641" s="28"/>
      <c r="B641" s="13"/>
      <c r="C641" s="47"/>
    </row>
    <row r="642" spans="1:3" s="12" customFormat="1" ht="15" hidden="1" customHeight="1">
      <c r="A642" s="28"/>
      <c r="B642" s="13"/>
      <c r="C642" s="47"/>
    </row>
    <row r="643" spans="1:3" s="12" customFormat="1" ht="15" hidden="1" customHeight="1">
      <c r="A643" s="28"/>
      <c r="B643" s="13"/>
      <c r="C643" s="47"/>
    </row>
    <row r="644" spans="1:3" s="12" customFormat="1" ht="15" hidden="1" customHeight="1">
      <c r="A644" s="28"/>
      <c r="B644" s="13"/>
      <c r="C644" s="47"/>
    </row>
    <row r="645" spans="1:3" s="12" customFormat="1" ht="15" hidden="1" customHeight="1">
      <c r="A645" s="28"/>
      <c r="B645" s="13"/>
      <c r="C645" s="47"/>
    </row>
    <row r="646" spans="1:3" s="12" customFormat="1" ht="15" hidden="1" customHeight="1">
      <c r="A646" s="28"/>
      <c r="B646" s="13"/>
      <c r="C646" s="47"/>
    </row>
    <row r="647" spans="1:3" s="12" customFormat="1" ht="15" hidden="1" customHeight="1">
      <c r="A647" s="28"/>
      <c r="B647" s="13"/>
      <c r="C647" s="47"/>
    </row>
    <row r="648" spans="1:3" s="12" customFormat="1" ht="15" hidden="1" customHeight="1">
      <c r="A648" s="28"/>
      <c r="B648" s="13"/>
      <c r="C648" s="47"/>
    </row>
    <row r="649" spans="1:3" s="12" customFormat="1" ht="15" hidden="1" customHeight="1">
      <c r="A649" s="28"/>
      <c r="B649" s="13"/>
      <c r="C649" s="47"/>
    </row>
    <row r="650" spans="1:3" s="12" customFormat="1" ht="15" hidden="1" customHeight="1">
      <c r="A650" s="28"/>
      <c r="B650" s="13"/>
      <c r="C650" s="47"/>
    </row>
    <row r="651" spans="1:3" s="12" customFormat="1" ht="15" hidden="1" customHeight="1">
      <c r="A651" s="28"/>
      <c r="B651" s="13"/>
      <c r="C651" s="47"/>
    </row>
    <row r="652" spans="1:3" s="12" customFormat="1" ht="15" hidden="1" customHeight="1">
      <c r="A652" s="28"/>
      <c r="B652" s="13"/>
      <c r="C652" s="47"/>
    </row>
    <row r="653" spans="1:3" s="12" customFormat="1" ht="15" hidden="1" customHeight="1">
      <c r="A653" s="28"/>
      <c r="B653" s="13"/>
      <c r="C653" s="47"/>
    </row>
    <row r="654" spans="1:3" s="12" customFormat="1" ht="15" hidden="1" customHeight="1">
      <c r="A654" s="28"/>
      <c r="B654" s="13"/>
      <c r="C654" s="47"/>
    </row>
    <row r="655" spans="1:3" s="12" customFormat="1" ht="15" hidden="1" customHeight="1">
      <c r="A655" s="28"/>
      <c r="B655" s="13"/>
      <c r="C655" s="47"/>
    </row>
    <row r="656" spans="1:3" s="12" customFormat="1" ht="15" hidden="1" customHeight="1">
      <c r="A656" s="28"/>
      <c r="B656" s="13"/>
      <c r="C656" s="47"/>
    </row>
    <row r="657" spans="1:3" s="12" customFormat="1" ht="15" hidden="1" customHeight="1">
      <c r="A657" s="28"/>
      <c r="B657" s="13"/>
      <c r="C657" s="47"/>
    </row>
    <row r="658" spans="1:3" s="12" customFormat="1" ht="15" hidden="1" customHeight="1">
      <c r="A658" s="28"/>
      <c r="B658" s="13"/>
      <c r="C658" s="47"/>
    </row>
    <row r="659" spans="1:3" s="12" customFormat="1" ht="15" hidden="1" customHeight="1">
      <c r="A659" s="28"/>
      <c r="B659" s="13"/>
      <c r="C659" s="47"/>
    </row>
    <row r="660" spans="1:3" s="12" customFormat="1" ht="15" hidden="1" customHeight="1">
      <c r="A660" s="28"/>
      <c r="B660" s="13"/>
      <c r="C660" s="47"/>
    </row>
    <row r="661" spans="1:3" s="12" customFormat="1" ht="15" hidden="1" customHeight="1">
      <c r="A661" s="28"/>
      <c r="B661" s="13"/>
      <c r="C661" s="47"/>
    </row>
    <row r="662" spans="1:3" s="12" customFormat="1" ht="15" hidden="1" customHeight="1">
      <c r="A662" s="28"/>
      <c r="B662" s="13"/>
      <c r="C662" s="47"/>
    </row>
    <row r="663" spans="1:3" s="12" customFormat="1" ht="15" hidden="1" customHeight="1">
      <c r="A663" s="28"/>
      <c r="B663" s="13"/>
      <c r="C663" s="47"/>
    </row>
    <row r="664" spans="1:3" s="12" customFormat="1" ht="15" hidden="1" customHeight="1">
      <c r="A664" s="28"/>
      <c r="B664" s="13"/>
      <c r="C664" s="47"/>
    </row>
    <row r="665" spans="1:3" s="12" customFormat="1" ht="15" hidden="1" customHeight="1">
      <c r="A665" s="28"/>
      <c r="B665" s="13"/>
      <c r="C665" s="47"/>
    </row>
    <row r="666" spans="1:3" s="12" customFormat="1" ht="15" hidden="1" customHeight="1">
      <c r="A666" s="28"/>
      <c r="B666" s="13"/>
      <c r="C666" s="47"/>
    </row>
    <row r="667" spans="1:3" s="12" customFormat="1" ht="15" hidden="1" customHeight="1">
      <c r="A667" s="28"/>
      <c r="B667" s="13"/>
      <c r="C667" s="47"/>
    </row>
    <row r="668" spans="1:3" s="12" customFormat="1" ht="15" hidden="1" customHeight="1">
      <c r="A668" s="28"/>
      <c r="B668" s="13"/>
      <c r="C668" s="47"/>
    </row>
    <row r="669" spans="1:3" s="12" customFormat="1" ht="15" hidden="1" customHeight="1">
      <c r="A669" s="28"/>
      <c r="B669" s="13"/>
      <c r="C669" s="47"/>
    </row>
    <row r="670" spans="1:3" s="12" customFormat="1" ht="15" hidden="1" customHeight="1">
      <c r="A670" s="28"/>
      <c r="B670" s="13"/>
      <c r="C670" s="47"/>
    </row>
    <row r="671" spans="1:3" s="12" customFormat="1" ht="15" hidden="1" customHeight="1">
      <c r="A671" s="28"/>
      <c r="B671" s="13"/>
      <c r="C671" s="47"/>
    </row>
    <row r="672" spans="1:3" s="12" customFormat="1" ht="15" hidden="1" customHeight="1">
      <c r="A672" s="28"/>
      <c r="B672" s="13"/>
      <c r="C672" s="47"/>
    </row>
    <row r="673" spans="1:3" s="12" customFormat="1" ht="15" hidden="1" customHeight="1">
      <c r="A673" s="28"/>
      <c r="B673" s="13"/>
      <c r="C673" s="47"/>
    </row>
    <row r="674" spans="1:3" s="12" customFormat="1" ht="15" hidden="1" customHeight="1">
      <c r="A674" s="28"/>
      <c r="B674" s="13"/>
      <c r="C674" s="47"/>
    </row>
    <row r="675" spans="1:3" s="12" customFormat="1" ht="15" hidden="1" customHeight="1">
      <c r="A675" s="28"/>
      <c r="B675" s="13"/>
      <c r="C675" s="47"/>
    </row>
    <row r="676" spans="1:3" s="12" customFormat="1" ht="15" hidden="1" customHeight="1">
      <c r="A676" s="28"/>
      <c r="B676" s="13"/>
      <c r="C676" s="47"/>
    </row>
    <row r="677" spans="1:3" s="12" customFormat="1" ht="15" hidden="1" customHeight="1">
      <c r="A677" s="28"/>
      <c r="B677" s="13"/>
      <c r="C677" s="47"/>
    </row>
    <row r="678" spans="1:3" s="12" customFormat="1" ht="15" hidden="1" customHeight="1">
      <c r="A678" s="28"/>
      <c r="B678" s="13"/>
      <c r="C678" s="47"/>
    </row>
    <row r="679" spans="1:3" s="12" customFormat="1" ht="15" hidden="1" customHeight="1">
      <c r="A679" s="28"/>
      <c r="B679" s="13"/>
      <c r="C679" s="47"/>
    </row>
    <row r="680" spans="1:3" s="12" customFormat="1" ht="15" hidden="1" customHeight="1">
      <c r="A680" s="28"/>
      <c r="B680" s="13"/>
      <c r="C680" s="47"/>
    </row>
    <row r="681" spans="1:3" s="12" customFormat="1" ht="15" hidden="1" customHeight="1">
      <c r="A681" s="28"/>
      <c r="B681" s="13"/>
      <c r="C681" s="47"/>
    </row>
    <row r="682" spans="1:3" s="12" customFormat="1" ht="15" hidden="1" customHeight="1">
      <c r="A682" s="28"/>
      <c r="B682" s="13"/>
      <c r="C682" s="47"/>
    </row>
    <row r="683" spans="1:3" s="12" customFormat="1" ht="15" hidden="1" customHeight="1">
      <c r="A683" s="28"/>
      <c r="B683" s="13"/>
      <c r="C683" s="47"/>
    </row>
    <row r="684" spans="1:3" s="12" customFormat="1" ht="15" hidden="1" customHeight="1">
      <c r="A684" s="28"/>
      <c r="B684" s="13"/>
      <c r="C684" s="47"/>
    </row>
    <row r="685" spans="1:3" s="12" customFormat="1" ht="15" hidden="1" customHeight="1">
      <c r="A685" s="28"/>
      <c r="B685" s="13"/>
      <c r="C685" s="47"/>
    </row>
    <row r="686" spans="1:3" s="12" customFormat="1" ht="15" hidden="1" customHeight="1">
      <c r="A686" s="28"/>
      <c r="B686" s="13"/>
      <c r="C686" s="47"/>
    </row>
    <row r="687" spans="1:3" s="12" customFormat="1" ht="15" hidden="1" customHeight="1">
      <c r="A687" s="28"/>
      <c r="B687" s="13"/>
      <c r="C687" s="47"/>
    </row>
    <row r="688" spans="1:3" s="12" customFormat="1" ht="15" hidden="1" customHeight="1">
      <c r="A688" s="28"/>
      <c r="B688" s="13"/>
      <c r="C688" s="47"/>
    </row>
    <row r="689" spans="1:3" s="12" customFormat="1" ht="15" hidden="1" customHeight="1">
      <c r="A689" s="28"/>
      <c r="B689" s="13"/>
      <c r="C689" s="47"/>
    </row>
    <row r="690" spans="1:3" s="12" customFormat="1" ht="15" hidden="1" customHeight="1">
      <c r="A690" s="28"/>
      <c r="B690" s="13"/>
      <c r="C690" s="47"/>
    </row>
    <row r="691" spans="1:3" s="12" customFormat="1" ht="15" hidden="1" customHeight="1">
      <c r="A691" s="28"/>
      <c r="B691" s="13"/>
      <c r="C691" s="47"/>
    </row>
    <row r="692" spans="1:3" s="12" customFormat="1" ht="15" hidden="1" customHeight="1">
      <c r="A692" s="28"/>
      <c r="B692" s="13"/>
      <c r="C692" s="47"/>
    </row>
    <row r="693" spans="1:3" s="12" customFormat="1" ht="15" hidden="1" customHeight="1">
      <c r="A693" s="28"/>
      <c r="B693" s="13"/>
      <c r="C693" s="47"/>
    </row>
    <row r="694" spans="1:3" s="12" customFormat="1" ht="15" hidden="1" customHeight="1">
      <c r="A694" s="28"/>
      <c r="B694" s="13"/>
      <c r="C694" s="47"/>
    </row>
    <row r="695" spans="1:3" s="12" customFormat="1" ht="15" hidden="1" customHeight="1">
      <c r="A695" s="28"/>
      <c r="B695" s="13"/>
      <c r="C695" s="47"/>
    </row>
    <row r="696" spans="1:3" s="12" customFormat="1" ht="15" hidden="1" customHeight="1">
      <c r="A696" s="28"/>
      <c r="B696" s="13"/>
      <c r="C696" s="47"/>
    </row>
    <row r="697" spans="1:3" s="12" customFormat="1" ht="15" hidden="1" customHeight="1">
      <c r="A697" s="28"/>
      <c r="B697" s="13"/>
      <c r="C697" s="47"/>
    </row>
    <row r="698" spans="1:3" s="12" customFormat="1" ht="15" hidden="1" customHeight="1">
      <c r="A698" s="28"/>
      <c r="B698" s="13"/>
      <c r="C698" s="47"/>
    </row>
    <row r="699" spans="1:3" s="12" customFormat="1" ht="15" hidden="1" customHeight="1">
      <c r="A699" s="28"/>
      <c r="B699" s="13"/>
      <c r="C699" s="47"/>
    </row>
    <row r="700" spans="1:3" s="12" customFormat="1" ht="15" hidden="1" customHeight="1">
      <c r="A700" s="28"/>
      <c r="B700" s="13"/>
      <c r="C700" s="47"/>
    </row>
    <row r="701" spans="1:3" s="12" customFormat="1" ht="15" hidden="1" customHeight="1">
      <c r="A701" s="28"/>
      <c r="B701" s="13"/>
      <c r="C701" s="47"/>
    </row>
    <row r="702" spans="1:3" s="12" customFormat="1" ht="15" hidden="1" customHeight="1">
      <c r="A702" s="28"/>
      <c r="B702" s="13"/>
      <c r="C702" s="47"/>
    </row>
    <row r="703" spans="1:3" s="12" customFormat="1" ht="15" hidden="1" customHeight="1">
      <c r="A703" s="28"/>
      <c r="B703" s="13"/>
      <c r="C703" s="47"/>
    </row>
    <row r="704" spans="1:3" s="12" customFormat="1" ht="15" hidden="1" customHeight="1">
      <c r="A704" s="28"/>
      <c r="B704" s="13"/>
      <c r="C704" s="47"/>
    </row>
    <row r="705" spans="1:3" s="12" customFormat="1" ht="15" hidden="1" customHeight="1">
      <c r="A705" s="28"/>
      <c r="B705" s="13"/>
      <c r="C705" s="47"/>
    </row>
    <row r="706" spans="1:3" s="12" customFormat="1" ht="15" hidden="1" customHeight="1">
      <c r="A706" s="28"/>
      <c r="B706" s="13"/>
      <c r="C706" s="47"/>
    </row>
    <row r="707" spans="1:3" s="12" customFormat="1" ht="15" hidden="1" customHeight="1">
      <c r="A707" s="28"/>
      <c r="B707" s="13"/>
      <c r="C707" s="47"/>
    </row>
    <row r="708" spans="1:3" s="12" customFormat="1" ht="15" hidden="1" customHeight="1">
      <c r="A708" s="28"/>
      <c r="B708" s="13"/>
      <c r="C708" s="47"/>
    </row>
    <row r="709" spans="1:3" s="12" customFormat="1" ht="15" hidden="1" customHeight="1">
      <c r="A709" s="28"/>
      <c r="B709" s="13"/>
      <c r="C709" s="47"/>
    </row>
    <row r="710" spans="1:3" s="12" customFormat="1" ht="15" hidden="1" customHeight="1">
      <c r="A710" s="28"/>
      <c r="B710" s="13"/>
      <c r="C710" s="47"/>
    </row>
    <row r="711" spans="1:3" s="12" customFormat="1" ht="15" hidden="1" customHeight="1">
      <c r="A711" s="28"/>
      <c r="B711" s="13"/>
      <c r="C711" s="47"/>
    </row>
    <row r="712" spans="1:3" s="12" customFormat="1" ht="15" hidden="1" customHeight="1">
      <c r="A712" s="28"/>
      <c r="B712" s="13"/>
      <c r="C712" s="47"/>
    </row>
    <row r="713" spans="1:3" s="12" customFormat="1" ht="15" hidden="1" customHeight="1">
      <c r="A713" s="28"/>
      <c r="B713" s="13"/>
      <c r="C713" s="47"/>
    </row>
    <row r="714" spans="1:3" s="12" customFormat="1" ht="15" hidden="1" customHeight="1">
      <c r="A714" s="28"/>
      <c r="B714" s="13"/>
      <c r="C714" s="47"/>
    </row>
    <row r="715" spans="1:3" s="12" customFormat="1" ht="15" hidden="1" customHeight="1">
      <c r="A715" s="28"/>
      <c r="B715" s="13"/>
      <c r="C715" s="47"/>
    </row>
    <row r="716" spans="1:3" s="12" customFormat="1" ht="15" hidden="1" customHeight="1">
      <c r="A716" s="28"/>
      <c r="B716" s="13"/>
      <c r="C716" s="47"/>
    </row>
    <row r="717" spans="1:3" s="12" customFormat="1" ht="15" hidden="1" customHeight="1">
      <c r="A717" s="28"/>
      <c r="B717" s="13"/>
      <c r="C717" s="47"/>
    </row>
    <row r="718" spans="1:3" s="12" customFormat="1" ht="15" hidden="1" customHeight="1">
      <c r="A718" s="28"/>
      <c r="B718" s="13"/>
      <c r="C718" s="47"/>
    </row>
    <row r="719" spans="1:3" s="12" customFormat="1" ht="15" hidden="1" customHeight="1">
      <c r="A719" s="28"/>
      <c r="B719" s="13"/>
      <c r="C719" s="47"/>
    </row>
    <row r="720" spans="1:3" s="12" customFormat="1" ht="15" hidden="1" customHeight="1">
      <c r="A720" s="28"/>
      <c r="B720" s="13"/>
      <c r="C720" s="47"/>
    </row>
    <row r="721" spans="1:3" s="12" customFormat="1" ht="15" hidden="1" customHeight="1">
      <c r="A721" s="28"/>
      <c r="B721" s="13"/>
      <c r="C721" s="47"/>
    </row>
    <row r="722" spans="1:3" s="12" customFormat="1" ht="15" hidden="1" customHeight="1">
      <c r="A722" s="28"/>
      <c r="B722" s="13"/>
      <c r="C722" s="47"/>
    </row>
    <row r="723" spans="1:3" s="12" customFormat="1" ht="15" hidden="1" customHeight="1">
      <c r="A723" s="28"/>
      <c r="B723" s="13"/>
      <c r="C723" s="47"/>
    </row>
    <row r="724" spans="1:3" s="12" customFormat="1" ht="15" hidden="1" customHeight="1">
      <c r="A724" s="28"/>
      <c r="B724" s="13"/>
      <c r="C724" s="47"/>
    </row>
    <row r="725" spans="1:3" s="12" customFormat="1" ht="15" hidden="1" customHeight="1">
      <c r="A725" s="28"/>
      <c r="B725" s="13"/>
      <c r="C725" s="47"/>
    </row>
    <row r="726" spans="1:3" s="12" customFormat="1" ht="15" hidden="1" customHeight="1">
      <c r="A726" s="28"/>
      <c r="B726" s="13"/>
      <c r="C726" s="47"/>
    </row>
    <row r="727" spans="1:3" s="12" customFormat="1" ht="15" hidden="1" customHeight="1">
      <c r="A727" s="28"/>
      <c r="B727" s="13"/>
      <c r="C727" s="47"/>
    </row>
    <row r="728" spans="1:3" s="12" customFormat="1" ht="15" hidden="1" customHeight="1">
      <c r="A728" s="28"/>
      <c r="B728" s="13"/>
      <c r="C728" s="47"/>
    </row>
    <row r="729" spans="1:3" s="12" customFormat="1" ht="15" hidden="1" customHeight="1">
      <c r="A729" s="28"/>
      <c r="B729" s="13"/>
      <c r="C729" s="47"/>
    </row>
    <row r="730" spans="1:3" s="12" customFormat="1" ht="15" hidden="1" customHeight="1">
      <c r="A730" s="28"/>
      <c r="B730" s="13"/>
      <c r="C730" s="47"/>
    </row>
    <row r="731" spans="1:3" s="12" customFormat="1" ht="15" hidden="1" customHeight="1">
      <c r="A731" s="28"/>
      <c r="B731" s="13"/>
      <c r="C731" s="47"/>
    </row>
    <row r="732" spans="1:3" s="12" customFormat="1" ht="15" hidden="1" customHeight="1">
      <c r="A732" s="28"/>
      <c r="B732" s="13"/>
      <c r="C732" s="47"/>
    </row>
    <row r="733" spans="1:3" s="12" customFormat="1" ht="15" hidden="1" customHeight="1">
      <c r="A733" s="28"/>
      <c r="B733" s="13"/>
      <c r="C733" s="47"/>
    </row>
    <row r="734" spans="1:3" s="12" customFormat="1" ht="15" hidden="1" customHeight="1">
      <c r="A734" s="28"/>
      <c r="B734" s="13"/>
      <c r="C734" s="47"/>
    </row>
    <row r="735" spans="1:3" s="12" customFormat="1" ht="15" hidden="1" customHeight="1">
      <c r="A735" s="28"/>
      <c r="B735" s="13"/>
      <c r="C735" s="47"/>
    </row>
    <row r="736" spans="1:3" s="12" customFormat="1" ht="15" hidden="1" customHeight="1">
      <c r="A736" s="28"/>
      <c r="B736" s="13"/>
      <c r="C736" s="47"/>
    </row>
    <row r="737" spans="1:3" s="12" customFormat="1" ht="15" hidden="1" customHeight="1">
      <c r="A737" s="28"/>
      <c r="B737" s="13"/>
      <c r="C737" s="47"/>
    </row>
    <row r="738" spans="1:3" s="12" customFormat="1" ht="15" hidden="1" customHeight="1">
      <c r="A738" s="28"/>
      <c r="B738" s="13"/>
      <c r="C738" s="47"/>
    </row>
    <row r="739" spans="1:3" s="12" customFormat="1" ht="15" hidden="1" customHeight="1">
      <c r="A739" s="28"/>
      <c r="B739" s="13"/>
      <c r="C739" s="47"/>
    </row>
    <row r="740" spans="1:3" s="12" customFormat="1" ht="15" hidden="1" customHeight="1">
      <c r="A740" s="28"/>
      <c r="B740" s="13"/>
      <c r="C740" s="47"/>
    </row>
    <row r="741" spans="1:3" s="12" customFormat="1" ht="15" hidden="1" customHeight="1">
      <c r="A741" s="28"/>
      <c r="B741" s="13"/>
      <c r="C741" s="47"/>
    </row>
    <row r="742" spans="1:3" s="12" customFormat="1" ht="15" hidden="1" customHeight="1">
      <c r="A742" s="28"/>
      <c r="B742" s="13"/>
      <c r="C742" s="47"/>
    </row>
    <row r="743" spans="1:3" s="12" customFormat="1" ht="15" hidden="1" customHeight="1">
      <c r="A743" s="28"/>
      <c r="B743" s="13"/>
      <c r="C743" s="47"/>
    </row>
    <row r="744" spans="1:3" s="12" customFormat="1" ht="15" hidden="1" customHeight="1">
      <c r="A744" s="28"/>
      <c r="B744" s="13"/>
      <c r="C744" s="47"/>
    </row>
    <row r="745" spans="1:3" s="12" customFormat="1" ht="15" hidden="1" customHeight="1">
      <c r="A745" s="28"/>
      <c r="B745" s="13"/>
      <c r="C745" s="47"/>
    </row>
    <row r="746" spans="1:3" s="12" customFormat="1" ht="15" hidden="1" customHeight="1">
      <c r="A746" s="28"/>
      <c r="B746" s="13"/>
      <c r="C746" s="47"/>
    </row>
    <row r="747" spans="1:3" s="12" customFormat="1" ht="15" hidden="1" customHeight="1">
      <c r="A747" s="28"/>
      <c r="B747" s="13"/>
      <c r="C747" s="47"/>
    </row>
    <row r="748" spans="1:3" s="12" customFormat="1" ht="15" hidden="1" customHeight="1">
      <c r="A748" s="28"/>
      <c r="B748" s="13"/>
      <c r="C748" s="47"/>
    </row>
    <row r="749" spans="1:3" s="12" customFormat="1" ht="15" hidden="1" customHeight="1">
      <c r="A749" s="28"/>
      <c r="B749" s="13"/>
      <c r="C749" s="47"/>
    </row>
    <row r="750" spans="1:3" s="12" customFormat="1" ht="15" hidden="1" customHeight="1">
      <c r="A750" s="28"/>
      <c r="B750" s="13"/>
      <c r="C750" s="47"/>
    </row>
    <row r="751" spans="1:3" s="12" customFormat="1" ht="15" hidden="1" customHeight="1">
      <c r="A751" s="28"/>
      <c r="B751" s="13"/>
      <c r="C751" s="47"/>
    </row>
    <row r="752" spans="1:3" s="12" customFormat="1" ht="15" hidden="1" customHeight="1">
      <c r="A752" s="28"/>
      <c r="B752" s="13"/>
      <c r="C752" s="47"/>
    </row>
    <row r="753" spans="1:3" s="12" customFormat="1" ht="15" hidden="1" customHeight="1">
      <c r="A753" s="28"/>
      <c r="B753" s="13"/>
      <c r="C753" s="47"/>
    </row>
    <row r="754" spans="1:3" s="12" customFormat="1" ht="15" hidden="1" customHeight="1">
      <c r="A754" s="28"/>
      <c r="B754" s="13"/>
      <c r="C754" s="47"/>
    </row>
    <row r="755" spans="1:3" s="12" customFormat="1" ht="15" hidden="1" customHeight="1">
      <c r="A755" s="28"/>
      <c r="B755" s="13"/>
      <c r="C755" s="47"/>
    </row>
    <row r="756" spans="1:3" s="12" customFormat="1" ht="15" hidden="1" customHeight="1">
      <c r="A756" s="28"/>
      <c r="B756" s="13"/>
      <c r="C756" s="47"/>
    </row>
    <row r="757" spans="1:3" s="12" customFormat="1" ht="15" hidden="1" customHeight="1">
      <c r="A757" s="28"/>
      <c r="B757" s="13"/>
      <c r="C757" s="47"/>
    </row>
    <row r="758" spans="1:3" s="12" customFormat="1" ht="15" hidden="1" customHeight="1">
      <c r="A758" s="28"/>
      <c r="B758" s="13"/>
      <c r="C758" s="47"/>
    </row>
    <row r="759" spans="1:3" s="12" customFormat="1" ht="15" hidden="1" customHeight="1">
      <c r="A759" s="28"/>
      <c r="B759" s="13"/>
      <c r="C759" s="47"/>
    </row>
    <row r="760" spans="1:3" s="12" customFormat="1" ht="15" hidden="1" customHeight="1">
      <c r="A760" s="28"/>
      <c r="B760" s="13"/>
      <c r="C760" s="47"/>
    </row>
    <row r="761" spans="1:3" s="12" customFormat="1" ht="15" hidden="1" customHeight="1">
      <c r="A761" s="28"/>
      <c r="B761" s="13"/>
      <c r="C761" s="47"/>
    </row>
    <row r="762" spans="1:3" s="12" customFormat="1" ht="15" hidden="1" customHeight="1">
      <c r="A762" s="28"/>
      <c r="B762" s="13"/>
      <c r="C762" s="47"/>
    </row>
    <row r="763" spans="1:3" s="12" customFormat="1" ht="15" hidden="1" customHeight="1">
      <c r="A763" s="28"/>
      <c r="B763" s="13"/>
      <c r="C763" s="47"/>
    </row>
    <row r="764" spans="1:3" s="12" customFormat="1" ht="15" hidden="1" customHeight="1">
      <c r="A764" s="28"/>
      <c r="B764" s="13"/>
      <c r="C764" s="47"/>
    </row>
    <row r="765" spans="1:3" s="12" customFormat="1" ht="15" hidden="1" customHeight="1">
      <c r="A765" s="28"/>
      <c r="B765" s="13"/>
      <c r="C765" s="47"/>
    </row>
    <row r="766" spans="1:3" s="12" customFormat="1" ht="15" hidden="1" customHeight="1">
      <c r="A766" s="28"/>
      <c r="B766" s="13"/>
      <c r="C766" s="47"/>
    </row>
    <row r="767" spans="1:3" s="12" customFormat="1" ht="15" hidden="1" customHeight="1">
      <c r="A767" s="28"/>
      <c r="B767" s="13"/>
      <c r="C767" s="47"/>
    </row>
    <row r="768" spans="1:3" s="12" customFormat="1" ht="15" hidden="1" customHeight="1">
      <c r="A768" s="28"/>
      <c r="B768" s="13"/>
      <c r="C768" s="47"/>
    </row>
    <row r="769" spans="1:3" s="12" customFormat="1" ht="15" hidden="1" customHeight="1">
      <c r="A769" s="28"/>
      <c r="B769" s="13"/>
      <c r="C769" s="47"/>
    </row>
    <row r="770" spans="1:3" s="12" customFormat="1" ht="15" hidden="1" customHeight="1">
      <c r="A770" s="28"/>
      <c r="B770" s="13"/>
      <c r="C770" s="47"/>
    </row>
    <row r="771" spans="1:3" s="12" customFormat="1" ht="15" hidden="1" customHeight="1">
      <c r="A771" s="28"/>
      <c r="B771" s="13"/>
      <c r="C771" s="47"/>
    </row>
    <row r="772" spans="1:3" s="12" customFormat="1" ht="15" hidden="1" customHeight="1">
      <c r="A772" s="28"/>
      <c r="B772" s="13"/>
      <c r="C772" s="47"/>
    </row>
    <row r="773" spans="1:3" s="12" customFormat="1" ht="15" hidden="1" customHeight="1">
      <c r="A773" s="28"/>
      <c r="B773" s="13"/>
      <c r="C773" s="47"/>
    </row>
    <row r="774" spans="1:3" s="12" customFormat="1" ht="15" hidden="1" customHeight="1">
      <c r="A774" s="28"/>
      <c r="B774" s="13"/>
      <c r="C774" s="47"/>
    </row>
    <row r="775" spans="1:3" s="12" customFormat="1" ht="15" hidden="1" customHeight="1">
      <c r="A775" s="28"/>
      <c r="B775" s="13"/>
      <c r="C775" s="47"/>
    </row>
    <row r="776" spans="1:3" s="12" customFormat="1" ht="15" hidden="1" customHeight="1">
      <c r="A776" s="28"/>
      <c r="B776" s="13"/>
      <c r="C776" s="47"/>
    </row>
    <row r="777" spans="1:3" s="12" customFormat="1" ht="15" hidden="1" customHeight="1">
      <c r="A777" s="28"/>
      <c r="B777" s="13"/>
      <c r="C777" s="47"/>
    </row>
    <row r="778" spans="1:3" s="12" customFormat="1" ht="15" hidden="1" customHeight="1">
      <c r="A778" s="28"/>
      <c r="B778" s="13"/>
      <c r="C778" s="47"/>
    </row>
    <row r="779" spans="1:3" s="12" customFormat="1" ht="15" hidden="1" customHeight="1">
      <c r="A779" s="28"/>
      <c r="B779" s="13"/>
      <c r="C779" s="47"/>
    </row>
    <row r="780" spans="1:3" s="12" customFormat="1" ht="15" hidden="1" customHeight="1">
      <c r="A780" s="28"/>
      <c r="B780" s="13"/>
      <c r="C780" s="47"/>
    </row>
    <row r="781" spans="1:3" s="12" customFormat="1" ht="15" hidden="1" customHeight="1">
      <c r="A781" s="28"/>
      <c r="B781" s="13"/>
      <c r="C781" s="47"/>
    </row>
    <row r="782" spans="1:3" s="12" customFormat="1" ht="15" hidden="1" customHeight="1">
      <c r="A782" s="28"/>
      <c r="B782" s="13"/>
      <c r="C782" s="47"/>
    </row>
    <row r="783" spans="1:3" s="12" customFormat="1" ht="15" hidden="1" customHeight="1">
      <c r="A783" s="28"/>
      <c r="B783" s="13"/>
      <c r="C783" s="47"/>
    </row>
    <row r="784" spans="1:3" s="12" customFormat="1" ht="15" hidden="1" customHeight="1">
      <c r="A784" s="28"/>
      <c r="B784" s="13"/>
      <c r="C784" s="47"/>
    </row>
    <row r="785" spans="1:3" s="12" customFormat="1" ht="15" hidden="1" customHeight="1">
      <c r="A785" s="28"/>
      <c r="B785" s="13"/>
      <c r="C785" s="47"/>
    </row>
    <row r="786" spans="1:3" s="12" customFormat="1" ht="15" hidden="1" customHeight="1">
      <c r="A786" s="28"/>
      <c r="B786" s="13"/>
      <c r="C786" s="47"/>
    </row>
    <row r="787" spans="1:3" s="12" customFormat="1" ht="15" hidden="1" customHeight="1">
      <c r="A787" s="28"/>
      <c r="B787" s="13"/>
      <c r="C787" s="47"/>
    </row>
    <row r="788" spans="1:3" s="12" customFormat="1" ht="15" hidden="1" customHeight="1">
      <c r="A788" s="28"/>
      <c r="B788" s="13"/>
      <c r="C788" s="47"/>
    </row>
    <row r="789" spans="1:3" s="12" customFormat="1" ht="15" hidden="1" customHeight="1">
      <c r="A789" s="28"/>
      <c r="B789" s="13"/>
      <c r="C789" s="47"/>
    </row>
    <row r="790" spans="1:3" s="12" customFormat="1" ht="15" hidden="1" customHeight="1">
      <c r="A790" s="28"/>
      <c r="B790" s="13"/>
      <c r="C790" s="47"/>
    </row>
    <row r="791" spans="1:3" s="12" customFormat="1" ht="15" hidden="1" customHeight="1">
      <c r="A791" s="28"/>
      <c r="B791" s="13"/>
      <c r="C791" s="47"/>
    </row>
    <row r="792" spans="1:3" s="12" customFormat="1" ht="15" hidden="1" customHeight="1">
      <c r="A792" s="28"/>
      <c r="B792" s="13"/>
      <c r="C792" s="47"/>
    </row>
    <row r="793" spans="1:3" s="12" customFormat="1" ht="15" hidden="1" customHeight="1">
      <c r="A793" s="28"/>
      <c r="B793" s="13"/>
      <c r="C793" s="47"/>
    </row>
    <row r="794" spans="1:3" s="12" customFormat="1" ht="15" hidden="1" customHeight="1">
      <c r="A794" s="28"/>
      <c r="B794" s="13"/>
      <c r="C794" s="47"/>
    </row>
    <row r="795" spans="1:3" s="12" customFormat="1" ht="15" hidden="1" customHeight="1">
      <c r="A795" s="28"/>
      <c r="B795" s="13"/>
      <c r="C795" s="47"/>
    </row>
    <row r="796" spans="1:3" s="12" customFormat="1" ht="15" hidden="1" customHeight="1">
      <c r="A796" s="28"/>
      <c r="B796" s="13"/>
      <c r="C796" s="47"/>
    </row>
    <row r="797" spans="1:3" s="12" customFormat="1" ht="15" hidden="1" customHeight="1">
      <c r="A797" s="28"/>
      <c r="B797" s="13"/>
      <c r="C797" s="47"/>
    </row>
    <row r="798" spans="1:3" s="12" customFormat="1" ht="15" hidden="1" customHeight="1">
      <c r="A798" s="28"/>
      <c r="B798" s="13"/>
      <c r="C798" s="47"/>
    </row>
    <row r="799" spans="1:3" s="12" customFormat="1" ht="15" hidden="1" customHeight="1">
      <c r="A799" s="28"/>
      <c r="B799" s="13"/>
      <c r="C799" s="47"/>
    </row>
    <row r="800" spans="1:3" s="12" customFormat="1" ht="15" hidden="1" customHeight="1">
      <c r="A800" s="28"/>
      <c r="B800" s="13"/>
      <c r="C800" s="47"/>
    </row>
    <row r="801" spans="1:3" s="12" customFormat="1" ht="15" hidden="1" customHeight="1">
      <c r="A801" s="28"/>
      <c r="B801" s="13"/>
      <c r="C801" s="47"/>
    </row>
    <row r="802" spans="1:3" s="12" customFormat="1" ht="15" hidden="1" customHeight="1">
      <c r="A802" s="28"/>
      <c r="B802" s="13"/>
      <c r="C802" s="47"/>
    </row>
    <row r="803" spans="1:3" s="12" customFormat="1" ht="15" hidden="1" customHeight="1">
      <c r="A803" s="28"/>
      <c r="B803" s="13"/>
      <c r="C803" s="47"/>
    </row>
    <row r="804" spans="1:3" s="12" customFormat="1" ht="15" hidden="1" customHeight="1">
      <c r="A804" s="28"/>
      <c r="B804" s="13"/>
      <c r="C804" s="47"/>
    </row>
    <row r="805" spans="1:3" s="12" customFormat="1" ht="15" hidden="1" customHeight="1">
      <c r="A805" s="28"/>
      <c r="B805" s="13"/>
      <c r="C805" s="47"/>
    </row>
    <row r="806" spans="1:3" s="12" customFormat="1" ht="15" hidden="1" customHeight="1">
      <c r="A806" s="28"/>
      <c r="B806" s="13"/>
      <c r="C806" s="47"/>
    </row>
    <row r="807" spans="1:3" s="12" customFormat="1" ht="15" hidden="1" customHeight="1">
      <c r="A807" s="28"/>
      <c r="B807" s="13"/>
      <c r="C807" s="47"/>
    </row>
    <row r="808" spans="1:3" s="12" customFormat="1" ht="15" hidden="1" customHeight="1">
      <c r="A808" s="28"/>
      <c r="B808" s="13"/>
      <c r="C808" s="47"/>
    </row>
    <row r="809" spans="1:3" s="12" customFormat="1" ht="15" hidden="1" customHeight="1">
      <c r="A809" s="28"/>
      <c r="B809" s="13"/>
      <c r="C809" s="47"/>
    </row>
    <row r="810" spans="1:3" s="12" customFormat="1" ht="15" hidden="1" customHeight="1">
      <c r="A810" s="28"/>
      <c r="B810" s="13"/>
      <c r="C810" s="47"/>
    </row>
    <row r="811" spans="1:3" s="12" customFormat="1" ht="15" hidden="1" customHeight="1">
      <c r="A811" s="28"/>
      <c r="B811" s="13"/>
      <c r="C811" s="47"/>
    </row>
    <row r="812" spans="1:3" s="12" customFormat="1" ht="15" hidden="1" customHeight="1">
      <c r="A812" s="28"/>
      <c r="B812" s="13"/>
      <c r="C812" s="47"/>
    </row>
    <row r="813" spans="1:3" s="12" customFormat="1" ht="15" hidden="1" customHeight="1">
      <c r="A813" s="28"/>
      <c r="B813" s="13"/>
      <c r="C813" s="47"/>
    </row>
    <row r="814" spans="1:3" s="12" customFormat="1" ht="15" hidden="1" customHeight="1">
      <c r="A814" s="28"/>
      <c r="B814" s="13"/>
      <c r="C814" s="47"/>
    </row>
    <row r="815" spans="1:3" s="12" customFormat="1" ht="15" hidden="1" customHeight="1">
      <c r="A815" s="28"/>
      <c r="B815" s="13"/>
      <c r="C815" s="47"/>
    </row>
    <row r="816" spans="1:3" s="12" customFormat="1" ht="15" hidden="1" customHeight="1">
      <c r="A816" s="28"/>
      <c r="B816" s="13"/>
      <c r="C816" s="47"/>
    </row>
    <row r="817" spans="1:3" s="12" customFormat="1" ht="15" hidden="1" customHeight="1">
      <c r="A817" s="28"/>
      <c r="B817" s="13"/>
      <c r="C817" s="47"/>
    </row>
    <row r="818" spans="1:3" s="12" customFormat="1" ht="15" hidden="1" customHeight="1">
      <c r="A818" s="28"/>
      <c r="B818" s="13"/>
      <c r="C818" s="47"/>
    </row>
    <row r="819" spans="1:3" s="12" customFormat="1" ht="15" hidden="1" customHeight="1">
      <c r="A819" s="28"/>
      <c r="B819" s="13"/>
      <c r="C819" s="47"/>
    </row>
    <row r="820" spans="1:3" s="12" customFormat="1" ht="15" hidden="1" customHeight="1">
      <c r="A820" s="28"/>
      <c r="B820" s="13"/>
      <c r="C820" s="47"/>
    </row>
    <row r="821" spans="1:3" s="12" customFormat="1" ht="15" hidden="1" customHeight="1">
      <c r="A821" s="28"/>
      <c r="B821" s="13"/>
      <c r="C821" s="47"/>
    </row>
    <row r="822" spans="1:3" s="12" customFormat="1" ht="15" hidden="1" customHeight="1">
      <c r="A822" s="28"/>
      <c r="B822" s="13"/>
      <c r="C822" s="47"/>
    </row>
    <row r="823" spans="1:3" s="12" customFormat="1" ht="15" hidden="1" customHeight="1">
      <c r="A823" s="28"/>
      <c r="B823" s="13"/>
      <c r="C823" s="47"/>
    </row>
    <row r="824" spans="1:3" s="12" customFormat="1" ht="15" hidden="1" customHeight="1">
      <c r="A824" s="28"/>
      <c r="B824" s="13"/>
      <c r="C824" s="47"/>
    </row>
    <row r="825" spans="1:3" s="12" customFormat="1" ht="15" hidden="1" customHeight="1">
      <c r="A825" s="28"/>
      <c r="B825" s="13"/>
      <c r="C825" s="47"/>
    </row>
    <row r="826" spans="1:3" s="12" customFormat="1" ht="15" hidden="1" customHeight="1">
      <c r="A826" s="28"/>
      <c r="B826" s="13"/>
      <c r="C826" s="47"/>
    </row>
    <row r="827" spans="1:3" s="12" customFormat="1" ht="15" hidden="1" customHeight="1">
      <c r="A827" s="28"/>
      <c r="B827" s="13"/>
      <c r="C827" s="47"/>
    </row>
    <row r="828" spans="1:3" s="12" customFormat="1" ht="15" hidden="1" customHeight="1">
      <c r="A828" s="28"/>
      <c r="B828" s="13"/>
      <c r="C828" s="47"/>
    </row>
    <row r="829" spans="1:3" s="12" customFormat="1" ht="15" hidden="1" customHeight="1">
      <c r="A829" s="28"/>
      <c r="B829" s="13"/>
      <c r="C829" s="47"/>
    </row>
    <row r="830" spans="1:3" s="12" customFormat="1" ht="15" hidden="1" customHeight="1">
      <c r="A830" s="28"/>
      <c r="B830" s="13"/>
      <c r="C830" s="47"/>
    </row>
    <row r="831" spans="1:3" s="12" customFormat="1" ht="15" hidden="1" customHeight="1">
      <c r="A831" s="28"/>
      <c r="B831" s="13"/>
      <c r="C831" s="47"/>
    </row>
    <row r="832" spans="1:3" s="12" customFormat="1" ht="15" hidden="1" customHeight="1">
      <c r="A832" s="28"/>
      <c r="B832" s="13"/>
      <c r="C832" s="47"/>
    </row>
    <row r="833" spans="1:3" s="12" customFormat="1" ht="15" hidden="1" customHeight="1">
      <c r="A833" s="28"/>
      <c r="B833" s="13"/>
      <c r="C833" s="47"/>
    </row>
    <row r="834" spans="1:3" s="12" customFormat="1" ht="15" hidden="1" customHeight="1">
      <c r="A834" s="28"/>
      <c r="B834" s="13"/>
      <c r="C834" s="47"/>
    </row>
    <row r="835" spans="1:3" s="12" customFormat="1" ht="15" hidden="1" customHeight="1">
      <c r="A835" s="28"/>
      <c r="B835" s="13"/>
      <c r="C835" s="47"/>
    </row>
    <row r="836" spans="1:3" s="12" customFormat="1" ht="15" hidden="1" customHeight="1">
      <c r="A836" s="28"/>
      <c r="B836" s="13"/>
      <c r="C836" s="47"/>
    </row>
    <row r="837" spans="1:3" s="12" customFormat="1" ht="15" hidden="1" customHeight="1">
      <c r="A837" s="28"/>
      <c r="B837" s="13"/>
      <c r="C837" s="47"/>
    </row>
    <row r="838" spans="1:3" s="12" customFormat="1" ht="15" hidden="1" customHeight="1">
      <c r="A838" s="28"/>
      <c r="B838" s="13"/>
      <c r="C838" s="47"/>
    </row>
    <row r="839" spans="1:3" s="12" customFormat="1" ht="15" hidden="1" customHeight="1">
      <c r="A839" s="28"/>
      <c r="B839" s="13"/>
      <c r="C839" s="47"/>
    </row>
    <row r="840" spans="1:3" s="12" customFormat="1" ht="15" hidden="1" customHeight="1">
      <c r="A840" s="28"/>
      <c r="B840" s="13"/>
      <c r="C840" s="47"/>
    </row>
    <row r="841" spans="1:3" s="12" customFormat="1" ht="15" hidden="1" customHeight="1">
      <c r="A841" s="28"/>
      <c r="B841" s="13"/>
      <c r="C841" s="47"/>
    </row>
    <row r="842" spans="1:3" s="12" customFormat="1" ht="15" hidden="1" customHeight="1">
      <c r="A842" s="28"/>
      <c r="B842" s="13"/>
      <c r="C842" s="47"/>
    </row>
    <row r="843" spans="1:3" s="12" customFormat="1" ht="15" hidden="1" customHeight="1">
      <c r="A843" s="28"/>
      <c r="B843" s="13"/>
      <c r="C843" s="47"/>
    </row>
    <row r="844" spans="1:3" s="12" customFormat="1" ht="15" hidden="1" customHeight="1">
      <c r="A844" s="28"/>
      <c r="B844" s="13"/>
      <c r="C844" s="47"/>
    </row>
    <row r="845" spans="1:3" s="12" customFormat="1" ht="15" hidden="1" customHeight="1">
      <c r="A845" s="28"/>
      <c r="B845" s="13"/>
      <c r="C845" s="47"/>
    </row>
    <row r="846" spans="1:3" s="12" customFormat="1" ht="15" hidden="1" customHeight="1">
      <c r="A846" s="28"/>
      <c r="B846" s="13"/>
      <c r="C846" s="47"/>
    </row>
    <row r="847" spans="1:3" s="12" customFormat="1" ht="15" hidden="1" customHeight="1">
      <c r="A847" s="28"/>
      <c r="B847" s="13"/>
      <c r="C847" s="47"/>
    </row>
    <row r="848" spans="1:3" s="12" customFormat="1" ht="15" hidden="1" customHeight="1">
      <c r="A848" s="28"/>
      <c r="B848" s="13"/>
      <c r="C848" s="47"/>
    </row>
    <row r="849" spans="1:3" s="12" customFormat="1" ht="15" hidden="1" customHeight="1">
      <c r="A849" s="28"/>
      <c r="B849" s="13"/>
      <c r="C849" s="47"/>
    </row>
    <row r="850" spans="1:3" s="12" customFormat="1" ht="15" hidden="1" customHeight="1">
      <c r="A850" s="28"/>
      <c r="B850" s="13"/>
      <c r="C850" s="47"/>
    </row>
    <row r="851" spans="1:3" s="12" customFormat="1" ht="15" hidden="1" customHeight="1">
      <c r="A851" s="28"/>
      <c r="B851" s="13"/>
      <c r="C851" s="47"/>
    </row>
    <row r="852" spans="1:3" s="12" customFormat="1" ht="15" hidden="1" customHeight="1">
      <c r="A852" s="28"/>
      <c r="B852" s="13"/>
      <c r="C852" s="47"/>
    </row>
    <row r="853" spans="1:3" s="12" customFormat="1" ht="15" hidden="1" customHeight="1">
      <c r="A853" s="28"/>
      <c r="B853" s="13"/>
      <c r="C853" s="47"/>
    </row>
    <row r="854" spans="1:3" s="12" customFormat="1" ht="15" hidden="1" customHeight="1">
      <c r="A854" s="28"/>
      <c r="B854" s="13"/>
      <c r="C854" s="47"/>
    </row>
    <row r="855" spans="1:3" s="12" customFormat="1" ht="15" hidden="1" customHeight="1">
      <c r="A855" s="28"/>
      <c r="B855" s="13"/>
      <c r="C855" s="47"/>
    </row>
    <row r="856" spans="1:3" s="12" customFormat="1" ht="15" hidden="1" customHeight="1">
      <c r="A856" s="28"/>
      <c r="B856" s="13"/>
      <c r="C856" s="47"/>
    </row>
    <row r="857" spans="1:3" s="12" customFormat="1" ht="15" hidden="1" customHeight="1">
      <c r="A857" s="28"/>
      <c r="B857" s="13"/>
      <c r="C857" s="47"/>
    </row>
    <row r="858" spans="1:3" s="12" customFormat="1" ht="15" hidden="1" customHeight="1">
      <c r="A858" s="28"/>
      <c r="B858" s="13"/>
      <c r="C858" s="47"/>
    </row>
    <row r="859" spans="1:3" s="12" customFormat="1" ht="15" hidden="1" customHeight="1">
      <c r="A859" s="28"/>
      <c r="B859" s="13"/>
      <c r="C859" s="47"/>
    </row>
    <row r="860" spans="1:3" s="12" customFormat="1" ht="15" hidden="1" customHeight="1">
      <c r="A860" s="28"/>
      <c r="B860" s="13"/>
      <c r="C860" s="47"/>
    </row>
    <row r="861" spans="1:3" s="12" customFormat="1" ht="15" hidden="1" customHeight="1">
      <c r="A861" s="28"/>
      <c r="B861" s="13"/>
      <c r="C861" s="47"/>
    </row>
    <row r="862" spans="1:3" s="12" customFormat="1" ht="15" hidden="1" customHeight="1">
      <c r="A862" s="28"/>
      <c r="B862" s="13"/>
      <c r="C862" s="47"/>
    </row>
    <row r="863" spans="1:3" s="12" customFormat="1" ht="15" hidden="1" customHeight="1">
      <c r="A863" s="28"/>
      <c r="B863" s="13"/>
      <c r="C863" s="47"/>
    </row>
    <row r="864" spans="1:3" s="12" customFormat="1" ht="15" hidden="1" customHeight="1">
      <c r="A864" s="28"/>
      <c r="B864" s="13"/>
      <c r="C864" s="47"/>
    </row>
    <row r="865" spans="1:3" s="12" customFormat="1" ht="15" hidden="1" customHeight="1">
      <c r="A865" s="28"/>
      <c r="B865" s="13"/>
      <c r="C865" s="47"/>
    </row>
    <row r="866" spans="1:3" s="12" customFormat="1" ht="15" hidden="1" customHeight="1">
      <c r="A866" s="28"/>
      <c r="B866" s="13"/>
      <c r="C866" s="47"/>
    </row>
    <row r="867" spans="1:3" s="12" customFormat="1" ht="15" hidden="1" customHeight="1">
      <c r="A867" s="28"/>
      <c r="B867" s="13"/>
      <c r="C867" s="47"/>
    </row>
    <row r="868" spans="1:3" s="12" customFormat="1" ht="15" hidden="1" customHeight="1">
      <c r="A868" s="28"/>
      <c r="B868" s="13"/>
      <c r="C868" s="47"/>
    </row>
    <row r="869" spans="1:3" s="12" customFormat="1" ht="15" hidden="1" customHeight="1">
      <c r="A869" s="28"/>
      <c r="B869" s="13"/>
      <c r="C869" s="47"/>
    </row>
    <row r="870" spans="1:3" s="12" customFormat="1" ht="15" hidden="1" customHeight="1">
      <c r="A870" s="28"/>
      <c r="B870" s="13"/>
      <c r="C870" s="47"/>
    </row>
    <row r="871" spans="1:3" s="12" customFormat="1" ht="15" hidden="1" customHeight="1">
      <c r="A871" s="28"/>
      <c r="B871" s="13"/>
      <c r="C871" s="47"/>
    </row>
    <row r="872" spans="1:3" s="12" customFormat="1" ht="15" hidden="1" customHeight="1">
      <c r="A872" s="28"/>
      <c r="B872" s="13"/>
      <c r="C872" s="47"/>
    </row>
    <row r="873" spans="1:3" s="12" customFormat="1" ht="15" hidden="1" customHeight="1">
      <c r="A873" s="28"/>
      <c r="B873" s="13"/>
      <c r="C873" s="47"/>
    </row>
    <row r="874" spans="1:3" s="12" customFormat="1" ht="15" hidden="1" customHeight="1">
      <c r="A874" s="28"/>
      <c r="B874" s="13"/>
      <c r="C874" s="47"/>
    </row>
    <row r="875" spans="1:3" s="12" customFormat="1" ht="15" hidden="1" customHeight="1">
      <c r="A875" s="28"/>
      <c r="B875" s="13"/>
      <c r="C875" s="47"/>
    </row>
    <row r="876" spans="1:3" s="12" customFormat="1" ht="15" hidden="1" customHeight="1">
      <c r="A876" s="28"/>
      <c r="B876" s="13"/>
      <c r="C876" s="47"/>
    </row>
    <row r="877" spans="1:3" s="12" customFormat="1" ht="15" hidden="1" customHeight="1">
      <c r="A877" s="28"/>
      <c r="B877" s="13"/>
      <c r="C877" s="47"/>
    </row>
    <row r="878" spans="1:3" s="12" customFormat="1" ht="15" hidden="1" customHeight="1">
      <c r="A878" s="28"/>
      <c r="B878" s="13"/>
      <c r="C878" s="47"/>
    </row>
    <row r="879" spans="1:3" s="12" customFormat="1" ht="15" hidden="1" customHeight="1">
      <c r="A879" s="28"/>
      <c r="B879" s="13"/>
      <c r="C879" s="47"/>
    </row>
    <row r="880" spans="1:3" s="12" customFormat="1" ht="15" hidden="1" customHeight="1">
      <c r="A880" s="28"/>
      <c r="B880" s="13"/>
      <c r="C880" s="47"/>
    </row>
    <row r="881" spans="1:3" s="12" customFormat="1" ht="15" hidden="1" customHeight="1">
      <c r="A881" s="28"/>
      <c r="B881" s="13"/>
      <c r="C881" s="47"/>
    </row>
    <row r="882" spans="1:3" s="12" customFormat="1" ht="15" hidden="1" customHeight="1">
      <c r="A882" s="28"/>
      <c r="B882" s="13"/>
      <c r="C882" s="47"/>
    </row>
    <row r="883" spans="1:3" s="12" customFormat="1" ht="15" hidden="1" customHeight="1">
      <c r="A883" s="28"/>
      <c r="B883" s="13"/>
      <c r="C883" s="47"/>
    </row>
    <row r="884" spans="1:3" s="12" customFormat="1" ht="15" hidden="1" customHeight="1">
      <c r="A884" s="28"/>
      <c r="B884" s="13"/>
      <c r="C884" s="47"/>
    </row>
    <row r="885" spans="1:3" s="12" customFormat="1" ht="15" hidden="1" customHeight="1">
      <c r="A885" s="28"/>
      <c r="B885" s="13"/>
      <c r="C885" s="47"/>
    </row>
    <row r="886" spans="1:3" s="12" customFormat="1" ht="15" hidden="1" customHeight="1">
      <c r="A886" s="28"/>
      <c r="B886" s="13"/>
      <c r="C886" s="47"/>
    </row>
    <row r="887" spans="1:3" s="12" customFormat="1" ht="15" hidden="1" customHeight="1">
      <c r="A887" s="28"/>
      <c r="B887" s="13"/>
      <c r="C887" s="47"/>
    </row>
    <row r="888" spans="1:3" s="12" customFormat="1" ht="15" hidden="1" customHeight="1">
      <c r="A888" s="28"/>
      <c r="B888" s="13"/>
      <c r="C888" s="47"/>
    </row>
    <row r="889" spans="1:3" s="12" customFormat="1" ht="15" hidden="1" customHeight="1">
      <c r="A889" s="28"/>
      <c r="B889" s="13"/>
      <c r="C889" s="47"/>
    </row>
    <row r="890" spans="1:3" s="12" customFormat="1" ht="15" hidden="1" customHeight="1">
      <c r="A890" s="28"/>
      <c r="B890" s="13"/>
      <c r="C890" s="47"/>
    </row>
    <row r="891" spans="1:3" s="12" customFormat="1" ht="15" hidden="1" customHeight="1">
      <c r="A891" s="28"/>
      <c r="B891" s="13"/>
      <c r="C891" s="47"/>
    </row>
    <row r="892" spans="1:3" s="12" customFormat="1" ht="15" hidden="1" customHeight="1">
      <c r="A892" s="28"/>
      <c r="B892" s="13"/>
      <c r="C892" s="47"/>
    </row>
    <row r="893" spans="1:3" s="12" customFormat="1" ht="15" hidden="1" customHeight="1">
      <c r="A893" s="28"/>
      <c r="B893" s="13"/>
      <c r="C893" s="47"/>
    </row>
    <row r="894" spans="1:3" s="12" customFormat="1" ht="15" hidden="1" customHeight="1">
      <c r="A894" s="28"/>
      <c r="B894" s="13"/>
      <c r="C894" s="47"/>
    </row>
    <row r="895" spans="1:3" s="12" customFormat="1" ht="15" hidden="1" customHeight="1">
      <c r="A895" s="28"/>
      <c r="B895" s="13"/>
      <c r="C895" s="47"/>
    </row>
    <row r="896" spans="1:3" s="12" customFormat="1" ht="15" hidden="1" customHeight="1">
      <c r="A896" s="28"/>
      <c r="B896" s="13"/>
      <c r="C896" s="47"/>
    </row>
    <row r="897" spans="1:3" s="12" customFormat="1" ht="15" hidden="1" customHeight="1">
      <c r="A897" s="28"/>
      <c r="B897" s="13"/>
      <c r="C897" s="47"/>
    </row>
    <row r="898" spans="1:3" s="12" customFormat="1" ht="15" hidden="1" customHeight="1">
      <c r="A898" s="28"/>
      <c r="B898" s="13"/>
      <c r="C898" s="47"/>
    </row>
    <row r="899" spans="1:3" s="12" customFormat="1" ht="15" hidden="1" customHeight="1">
      <c r="A899" s="28"/>
      <c r="B899" s="13"/>
      <c r="C899" s="47"/>
    </row>
    <row r="900" spans="1:3" s="12" customFormat="1" ht="15" hidden="1" customHeight="1">
      <c r="A900" s="28"/>
      <c r="B900" s="13"/>
      <c r="C900" s="47"/>
    </row>
    <row r="901" spans="1:3" s="12" customFormat="1" ht="15" hidden="1" customHeight="1">
      <c r="A901" s="28"/>
      <c r="B901" s="13"/>
      <c r="C901" s="47"/>
    </row>
    <row r="902" spans="1:3" s="12" customFormat="1" ht="15" hidden="1" customHeight="1">
      <c r="A902" s="28"/>
      <c r="B902" s="13"/>
      <c r="C902" s="47"/>
    </row>
    <row r="903" spans="1:3" s="12" customFormat="1" ht="15" hidden="1" customHeight="1">
      <c r="A903" s="28"/>
      <c r="B903" s="13"/>
      <c r="C903" s="47"/>
    </row>
    <row r="904" spans="1:3" s="12" customFormat="1" ht="15" hidden="1" customHeight="1">
      <c r="A904" s="28"/>
      <c r="B904" s="13"/>
      <c r="C904" s="47"/>
    </row>
    <row r="905" spans="1:3" s="12" customFormat="1" ht="15" hidden="1" customHeight="1">
      <c r="A905" s="28"/>
      <c r="B905" s="13"/>
      <c r="C905" s="47"/>
    </row>
    <row r="906" spans="1:3" s="12" customFormat="1" ht="15" hidden="1" customHeight="1">
      <c r="A906" s="28"/>
      <c r="B906" s="13"/>
      <c r="C906" s="47"/>
    </row>
    <row r="907" spans="1:3" s="12" customFormat="1" ht="15" hidden="1" customHeight="1">
      <c r="A907" s="28"/>
      <c r="B907" s="13"/>
      <c r="C907" s="47"/>
    </row>
    <row r="908" spans="1:3" s="12" customFormat="1" ht="15" hidden="1" customHeight="1">
      <c r="A908" s="28"/>
      <c r="B908" s="13"/>
      <c r="C908" s="47"/>
    </row>
    <row r="909" spans="1:3" s="12" customFormat="1" ht="15" hidden="1" customHeight="1">
      <c r="A909" s="28"/>
      <c r="B909" s="13"/>
      <c r="C909" s="47"/>
    </row>
    <row r="910" spans="1:3" s="12" customFormat="1" ht="15" hidden="1" customHeight="1">
      <c r="A910" s="28"/>
      <c r="B910" s="13"/>
      <c r="C910" s="47"/>
    </row>
    <row r="911" spans="1:3" s="12" customFormat="1" ht="15" hidden="1" customHeight="1">
      <c r="A911" s="28"/>
      <c r="B911" s="13"/>
      <c r="C911" s="47"/>
    </row>
    <row r="912" spans="1:3" s="12" customFormat="1" ht="15" hidden="1" customHeight="1">
      <c r="A912" s="28"/>
      <c r="B912" s="13"/>
      <c r="C912" s="47"/>
    </row>
    <row r="913" spans="1:3" s="12" customFormat="1" ht="15" hidden="1" customHeight="1">
      <c r="A913" s="28"/>
      <c r="B913" s="13"/>
      <c r="C913" s="47"/>
    </row>
    <row r="914" spans="1:3" s="12" customFormat="1" ht="15" hidden="1" customHeight="1">
      <c r="A914" s="28"/>
      <c r="B914" s="13"/>
      <c r="C914" s="47"/>
    </row>
    <row r="915" spans="1:3" s="12" customFormat="1" ht="15" hidden="1" customHeight="1">
      <c r="A915" s="28"/>
      <c r="B915" s="13"/>
      <c r="C915" s="47"/>
    </row>
    <row r="916" spans="1:3" s="12" customFormat="1" ht="15" hidden="1" customHeight="1">
      <c r="A916" s="28"/>
      <c r="B916" s="13"/>
      <c r="C916" s="47"/>
    </row>
    <row r="917" spans="1:3" s="12" customFormat="1" ht="15" hidden="1" customHeight="1">
      <c r="A917" s="28"/>
      <c r="B917" s="13"/>
      <c r="C917" s="47"/>
    </row>
    <row r="918" spans="1:3" s="12" customFormat="1" ht="15" hidden="1" customHeight="1">
      <c r="A918" s="28"/>
      <c r="B918" s="13"/>
      <c r="C918" s="47"/>
    </row>
    <row r="919" spans="1:3" s="12" customFormat="1" ht="15" hidden="1" customHeight="1">
      <c r="A919" s="28"/>
      <c r="B919" s="13"/>
      <c r="C919" s="47"/>
    </row>
    <row r="920" spans="1:3" s="12" customFormat="1" ht="15" hidden="1" customHeight="1">
      <c r="A920" s="28"/>
      <c r="B920" s="13"/>
      <c r="C920" s="47"/>
    </row>
    <row r="921" spans="1:3" s="12" customFormat="1" ht="15" hidden="1" customHeight="1">
      <c r="A921" s="28"/>
      <c r="B921" s="13"/>
      <c r="C921" s="47"/>
    </row>
    <row r="922" spans="1:3" s="12" customFormat="1" ht="15" hidden="1" customHeight="1">
      <c r="A922" s="28"/>
      <c r="B922" s="13"/>
      <c r="C922" s="47"/>
    </row>
    <row r="923" spans="1:3" s="12" customFormat="1" ht="15" hidden="1" customHeight="1">
      <c r="A923" s="28"/>
      <c r="B923" s="13"/>
      <c r="C923" s="47"/>
    </row>
    <row r="924" spans="1:3" s="12" customFormat="1" ht="15" hidden="1" customHeight="1">
      <c r="A924" s="28"/>
      <c r="B924" s="13"/>
      <c r="C924" s="47"/>
    </row>
    <row r="925" spans="1:3" s="12" customFormat="1" ht="15" hidden="1" customHeight="1">
      <c r="A925" s="28"/>
      <c r="B925" s="13"/>
      <c r="C925" s="47"/>
    </row>
    <row r="926" spans="1:3" s="12" customFormat="1" ht="15" hidden="1" customHeight="1">
      <c r="A926" s="28"/>
      <c r="B926" s="13"/>
      <c r="C926" s="47"/>
    </row>
    <row r="927" spans="1:3" s="12" customFormat="1" ht="15" hidden="1" customHeight="1">
      <c r="A927" s="28"/>
      <c r="B927" s="13"/>
      <c r="C927" s="47"/>
    </row>
    <row r="928" spans="1:3" s="12" customFormat="1" ht="15" hidden="1" customHeight="1">
      <c r="A928" s="28"/>
      <c r="B928" s="13"/>
      <c r="C928" s="47"/>
    </row>
    <row r="929" spans="1:3" s="12" customFormat="1" ht="15" hidden="1" customHeight="1">
      <c r="A929" s="28"/>
      <c r="B929" s="13"/>
      <c r="C929" s="47"/>
    </row>
    <row r="930" spans="1:3" s="12" customFormat="1" ht="15" hidden="1" customHeight="1">
      <c r="A930" s="28"/>
      <c r="B930" s="13"/>
      <c r="C930" s="47"/>
    </row>
    <row r="931" spans="1:3" s="12" customFormat="1" ht="15" hidden="1" customHeight="1">
      <c r="A931" s="28"/>
      <c r="B931" s="13"/>
      <c r="C931" s="47"/>
    </row>
    <row r="932" spans="1:3" s="12" customFormat="1" ht="15" hidden="1" customHeight="1">
      <c r="A932" s="28"/>
      <c r="B932" s="13"/>
      <c r="C932" s="47"/>
    </row>
    <row r="933" spans="1:3" s="12" customFormat="1" ht="15" hidden="1" customHeight="1">
      <c r="A933" s="28"/>
      <c r="B933" s="13"/>
      <c r="C933" s="47"/>
    </row>
    <row r="934" spans="1:3" s="12" customFormat="1" ht="15" hidden="1" customHeight="1">
      <c r="A934" s="28"/>
      <c r="B934" s="13"/>
      <c r="C934" s="47"/>
    </row>
    <row r="935" spans="1:3" s="12" customFormat="1" ht="15" hidden="1" customHeight="1">
      <c r="A935" s="28"/>
      <c r="B935" s="13"/>
      <c r="C935" s="47"/>
    </row>
    <row r="936" spans="1:3" s="12" customFormat="1" ht="15" hidden="1" customHeight="1">
      <c r="A936" s="28"/>
      <c r="B936" s="13"/>
      <c r="C936" s="47"/>
    </row>
    <row r="937" spans="1:3" s="12" customFormat="1" ht="15" hidden="1" customHeight="1">
      <c r="A937" s="28"/>
      <c r="B937" s="13"/>
      <c r="C937" s="47"/>
    </row>
    <row r="938" spans="1:3" s="12" customFormat="1" ht="15" hidden="1" customHeight="1">
      <c r="A938" s="28"/>
      <c r="B938" s="13"/>
      <c r="C938" s="47"/>
    </row>
    <row r="939" spans="1:3" s="12" customFormat="1" ht="15" hidden="1" customHeight="1">
      <c r="A939" s="28"/>
      <c r="B939" s="13"/>
      <c r="C939" s="47"/>
    </row>
    <row r="940" spans="1:3" s="12" customFormat="1" ht="15" hidden="1" customHeight="1">
      <c r="A940" s="28"/>
      <c r="B940" s="13"/>
      <c r="C940" s="47"/>
    </row>
    <row r="941" spans="1:3" s="12" customFormat="1" ht="15" hidden="1" customHeight="1">
      <c r="A941" s="28"/>
      <c r="B941" s="13"/>
      <c r="C941" s="47"/>
    </row>
    <row r="942" spans="1:3" s="12" customFormat="1" ht="15" hidden="1" customHeight="1">
      <c r="A942" s="28"/>
      <c r="B942" s="13"/>
      <c r="C942" s="47"/>
    </row>
    <row r="943" spans="1:3" s="12" customFormat="1" ht="15" hidden="1" customHeight="1">
      <c r="A943" s="28"/>
      <c r="B943" s="13"/>
      <c r="C943" s="47"/>
    </row>
    <row r="944" spans="1:3" s="12" customFormat="1" ht="15" hidden="1" customHeight="1">
      <c r="A944" s="28"/>
      <c r="B944" s="13"/>
      <c r="C944" s="47"/>
    </row>
    <row r="945" spans="1:3" s="12" customFormat="1" ht="15" hidden="1" customHeight="1">
      <c r="A945" s="28"/>
      <c r="B945" s="13"/>
      <c r="C945" s="47"/>
    </row>
    <row r="946" spans="1:3" s="12" customFormat="1" ht="15" hidden="1" customHeight="1">
      <c r="A946" s="28"/>
      <c r="B946" s="13"/>
      <c r="C946" s="47"/>
    </row>
    <row r="947" spans="1:3" s="12" customFormat="1" ht="15" hidden="1" customHeight="1">
      <c r="A947" s="28"/>
      <c r="B947" s="13"/>
      <c r="C947" s="47"/>
    </row>
    <row r="948" spans="1:3" s="12" customFormat="1" ht="15" hidden="1" customHeight="1">
      <c r="A948" s="28"/>
      <c r="B948" s="13"/>
      <c r="C948" s="47"/>
    </row>
    <row r="949" spans="1:3" s="12" customFormat="1" ht="15" hidden="1" customHeight="1">
      <c r="A949" s="28"/>
      <c r="B949" s="13"/>
      <c r="C949" s="47"/>
    </row>
    <row r="950" spans="1:3" s="12" customFormat="1" ht="15" hidden="1" customHeight="1">
      <c r="A950" s="28"/>
      <c r="B950" s="13"/>
      <c r="C950" s="47"/>
    </row>
    <row r="951" spans="1:3" s="12" customFormat="1" ht="15" hidden="1" customHeight="1">
      <c r="A951" s="28"/>
      <c r="B951" s="13"/>
      <c r="C951" s="47"/>
    </row>
    <row r="952" spans="1:3" s="12" customFormat="1" ht="15" hidden="1" customHeight="1">
      <c r="A952" s="28"/>
      <c r="B952" s="13"/>
      <c r="C952" s="47"/>
    </row>
    <row r="953" spans="1:3" s="12" customFormat="1" ht="15" hidden="1" customHeight="1">
      <c r="A953" s="28"/>
      <c r="B953" s="13"/>
      <c r="C953" s="47"/>
    </row>
    <row r="954" spans="1:3" s="12" customFormat="1" ht="15" hidden="1" customHeight="1">
      <c r="A954" s="28"/>
      <c r="B954" s="13"/>
      <c r="C954" s="47"/>
    </row>
    <row r="955" spans="1:3" s="12" customFormat="1" ht="15" hidden="1" customHeight="1">
      <c r="A955" s="28"/>
      <c r="B955" s="13"/>
      <c r="C955" s="47"/>
    </row>
    <row r="956" spans="1:3" s="12" customFormat="1" ht="15" hidden="1" customHeight="1">
      <c r="A956" s="28"/>
      <c r="B956" s="13"/>
      <c r="C956" s="47"/>
    </row>
    <row r="957" spans="1:3" s="12" customFormat="1" ht="15" hidden="1" customHeight="1">
      <c r="A957" s="28"/>
      <c r="B957" s="13"/>
      <c r="C957" s="47"/>
    </row>
    <row r="958" spans="1:3" s="12" customFormat="1" ht="15" hidden="1" customHeight="1">
      <c r="A958" s="28"/>
      <c r="B958" s="13"/>
      <c r="C958" s="47"/>
    </row>
    <row r="959" spans="1:3" s="12" customFormat="1" ht="15" hidden="1" customHeight="1">
      <c r="A959" s="28"/>
      <c r="B959" s="13"/>
      <c r="C959" s="47"/>
    </row>
    <row r="960" spans="1:3" s="12" customFormat="1" ht="15" hidden="1" customHeight="1">
      <c r="A960" s="28"/>
      <c r="B960" s="13"/>
      <c r="C960" s="47"/>
    </row>
    <row r="961" spans="1:3" s="12" customFormat="1" ht="15" hidden="1" customHeight="1">
      <c r="A961" s="28"/>
      <c r="B961" s="13"/>
      <c r="C961" s="47"/>
    </row>
    <row r="962" spans="1:3" s="12" customFormat="1" ht="15" hidden="1" customHeight="1">
      <c r="A962" s="28"/>
      <c r="B962" s="13"/>
      <c r="C962" s="47"/>
    </row>
    <row r="963" spans="1:3" s="12" customFormat="1" ht="15" hidden="1" customHeight="1">
      <c r="A963" s="28"/>
      <c r="B963" s="13"/>
      <c r="C963" s="47"/>
    </row>
    <row r="964" spans="1:3" s="12" customFormat="1" ht="15" hidden="1" customHeight="1">
      <c r="A964" s="28"/>
      <c r="B964" s="13"/>
      <c r="C964" s="47"/>
    </row>
    <row r="965" spans="1:3" s="12" customFormat="1" ht="15" hidden="1" customHeight="1">
      <c r="A965" s="28"/>
      <c r="B965" s="13"/>
      <c r="C965" s="47"/>
    </row>
    <row r="966" spans="1:3" s="12" customFormat="1" ht="15" hidden="1" customHeight="1">
      <c r="A966" s="28"/>
      <c r="B966" s="13"/>
      <c r="C966" s="47"/>
    </row>
    <row r="967" spans="1:3" s="12" customFormat="1" ht="15" hidden="1" customHeight="1">
      <c r="A967" s="28"/>
      <c r="B967" s="13"/>
      <c r="C967" s="47"/>
    </row>
    <row r="968" spans="1:3" s="12" customFormat="1" ht="15" hidden="1" customHeight="1">
      <c r="A968" s="28"/>
      <c r="B968" s="13"/>
      <c r="C968" s="47"/>
    </row>
    <row r="969" spans="1:3" s="12" customFormat="1" ht="15" hidden="1" customHeight="1">
      <c r="A969" s="28"/>
      <c r="B969" s="13"/>
      <c r="C969" s="47"/>
    </row>
    <row r="970" spans="1:3" s="12" customFormat="1" ht="15" hidden="1" customHeight="1">
      <c r="A970" s="28"/>
      <c r="B970" s="13"/>
      <c r="C970" s="47"/>
    </row>
    <row r="971" spans="1:3" s="12" customFormat="1" ht="15" hidden="1" customHeight="1">
      <c r="A971" s="28"/>
      <c r="B971" s="13"/>
      <c r="C971" s="47"/>
    </row>
    <row r="972" spans="1:3" s="12" customFormat="1" ht="15" hidden="1" customHeight="1">
      <c r="A972" s="28"/>
      <c r="B972" s="13"/>
      <c r="C972" s="47"/>
    </row>
    <row r="973" spans="1:3" s="12" customFormat="1" ht="15" hidden="1" customHeight="1">
      <c r="A973" s="28"/>
      <c r="B973" s="13"/>
      <c r="C973" s="47"/>
    </row>
    <row r="974" spans="1:3" s="12" customFormat="1" ht="15" hidden="1" customHeight="1">
      <c r="A974" s="28"/>
      <c r="B974" s="13"/>
      <c r="C974" s="47"/>
    </row>
    <row r="975" spans="1:3" s="12" customFormat="1" ht="15" hidden="1" customHeight="1">
      <c r="A975" s="28"/>
      <c r="B975" s="13"/>
      <c r="C975" s="47"/>
    </row>
    <row r="976" spans="1:3" s="12" customFormat="1" ht="15" hidden="1" customHeight="1">
      <c r="A976" s="28"/>
      <c r="B976" s="13"/>
      <c r="C976" s="47"/>
    </row>
    <row r="977" spans="1:3" s="12" customFormat="1" ht="15" hidden="1" customHeight="1">
      <c r="A977" s="28"/>
      <c r="B977" s="13"/>
      <c r="C977" s="47"/>
    </row>
    <row r="978" spans="1:3" s="12" customFormat="1" ht="15" hidden="1" customHeight="1">
      <c r="A978" s="28"/>
      <c r="B978" s="13"/>
      <c r="C978" s="47"/>
    </row>
    <row r="979" spans="1:3" s="12" customFormat="1" ht="15" hidden="1" customHeight="1">
      <c r="A979" s="28"/>
      <c r="B979" s="13"/>
      <c r="C979" s="47"/>
    </row>
    <row r="980" spans="1:3" s="12" customFormat="1" ht="15" hidden="1" customHeight="1">
      <c r="A980" s="28"/>
      <c r="B980" s="13"/>
      <c r="C980" s="47"/>
    </row>
    <row r="981" spans="1:3" s="12" customFormat="1" ht="15" hidden="1" customHeight="1">
      <c r="A981" s="28"/>
      <c r="B981" s="13"/>
      <c r="C981" s="47"/>
    </row>
    <row r="982" spans="1:3" s="12" customFormat="1" ht="15" hidden="1" customHeight="1">
      <c r="A982" s="28"/>
      <c r="B982" s="13"/>
      <c r="C982" s="47"/>
    </row>
    <row r="983" spans="1:3" s="12" customFormat="1" ht="15" hidden="1" customHeight="1">
      <c r="A983" s="28"/>
      <c r="B983" s="13"/>
      <c r="C983" s="47"/>
    </row>
    <row r="984" spans="1:3" s="12" customFormat="1" ht="15" hidden="1" customHeight="1">
      <c r="A984" s="28"/>
      <c r="B984" s="13"/>
      <c r="C984" s="47"/>
    </row>
    <row r="985" spans="1:3" s="12" customFormat="1" ht="15" hidden="1" customHeight="1">
      <c r="A985" s="28"/>
      <c r="B985" s="13"/>
      <c r="C985" s="47"/>
    </row>
    <row r="986" spans="1:3" s="12" customFormat="1" ht="15" hidden="1" customHeight="1">
      <c r="A986" s="28"/>
      <c r="B986" s="13"/>
      <c r="C986" s="47"/>
    </row>
    <row r="987" spans="1:3" s="12" customFormat="1" ht="15" hidden="1" customHeight="1">
      <c r="A987" s="28"/>
      <c r="B987" s="13"/>
      <c r="C987" s="47"/>
    </row>
    <row r="988" spans="1:3" s="12" customFormat="1" ht="15" hidden="1" customHeight="1">
      <c r="A988" s="28"/>
      <c r="B988" s="13"/>
      <c r="C988" s="47"/>
    </row>
    <row r="989" spans="1:3" s="12" customFormat="1" ht="15" hidden="1" customHeight="1">
      <c r="A989" s="28"/>
      <c r="B989" s="13"/>
      <c r="C989" s="47"/>
    </row>
    <row r="990" spans="1:3" s="12" customFormat="1" ht="15" hidden="1" customHeight="1">
      <c r="A990" s="28"/>
      <c r="B990" s="13"/>
      <c r="C990" s="47"/>
    </row>
    <row r="991" spans="1:3" s="12" customFormat="1" ht="15" hidden="1" customHeight="1">
      <c r="A991" s="28"/>
      <c r="B991" s="13"/>
      <c r="C991" s="47"/>
    </row>
    <row r="992" spans="1:3" s="12" customFormat="1" ht="15" hidden="1" customHeight="1">
      <c r="A992" s="28"/>
      <c r="B992" s="13"/>
      <c r="C992" s="47"/>
    </row>
    <row r="993" spans="1:3" s="12" customFormat="1" ht="15" hidden="1" customHeight="1">
      <c r="A993" s="28"/>
      <c r="B993" s="13"/>
      <c r="C993" s="47"/>
    </row>
    <row r="994" spans="1:3" s="12" customFormat="1" ht="15" hidden="1" customHeight="1">
      <c r="A994" s="28"/>
      <c r="B994" s="13"/>
      <c r="C994" s="47"/>
    </row>
    <row r="995" spans="1:3" s="12" customFormat="1" ht="15" hidden="1" customHeight="1">
      <c r="A995" s="28"/>
      <c r="B995" s="13"/>
      <c r="C995" s="47"/>
    </row>
    <row r="996" spans="1:3" s="12" customFormat="1" ht="15" hidden="1" customHeight="1">
      <c r="A996" s="28"/>
      <c r="B996" s="13"/>
      <c r="C996" s="47"/>
    </row>
    <row r="997" spans="1:3" s="12" customFormat="1" ht="15" hidden="1" customHeight="1">
      <c r="A997" s="28"/>
      <c r="B997" s="13"/>
      <c r="C997" s="47"/>
    </row>
    <row r="998" spans="1:3" s="12" customFormat="1" ht="15" hidden="1" customHeight="1">
      <c r="A998" s="28"/>
      <c r="B998" s="13"/>
      <c r="C998" s="47"/>
    </row>
    <row r="999" spans="1:3" s="12" customFormat="1" ht="15" hidden="1" customHeight="1">
      <c r="A999" s="28"/>
      <c r="B999" s="13"/>
      <c r="C999" s="47"/>
    </row>
    <row r="1000" spans="1:3" s="12" customFormat="1" ht="15" hidden="1" customHeight="1">
      <c r="A1000" s="28"/>
      <c r="B1000" s="13"/>
      <c r="C1000" s="47"/>
    </row>
    <row r="1001" spans="1:3" s="12" customFormat="1" ht="15" hidden="1" customHeight="1">
      <c r="A1001" s="28"/>
      <c r="B1001" s="13"/>
      <c r="C1001" s="47"/>
    </row>
    <row r="1002" spans="1:3" s="12" customFormat="1" ht="15" hidden="1" customHeight="1">
      <c r="A1002" s="28"/>
      <c r="B1002" s="13"/>
      <c r="C1002" s="47"/>
    </row>
    <row r="1003" spans="1:3" s="12" customFormat="1" ht="15" hidden="1" customHeight="1">
      <c r="A1003" s="28"/>
      <c r="B1003" s="13"/>
      <c r="C1003" s="47"/>
    </row>
    <row r="1004" spans="1:3" s="12" customFormat="1" ht="15" hidden="1" customHeight="1">
      <c r="A1004" s="28"/>
      <c r="B1004" s="13"/>
      <c r="C1004" s="47"/>
    </row>
    <row r="1005" spans="1:3" s="12" customFormat="1" ht="15" hidden="1" customHeight="1">
      <c r="A1005" s="28"/>
      <c r="B1005" s="13"/>
      <c r="C1005" s="47"/>
    </row>
    <row r="1006" spans="1:3" s="12" customFormat="1" ht="15" hidden="1" customHeight="1">
      <c r="A1006" s="28"/>
      <c r="B1006" s="13"/>
      <c r="C1006" s="47"/>
    </row>
    <row r="1007" spans="1:3" s="12" customFormat="1" ht="15" hidden="1" customHeight="1">
      <c r="A1007" s="28"/>
      <c r="B1007" s="13"/>
      <c r="C1007" s="47"/>
    </row>
    <row r="1008" spans="1:3" s="12" customFormat="1" ht="15" hidden="1" customHeight="1">
      <c r="A1008" s="28"/>
      <c r="B1008" s="13"/>
      <c r="C1008" s="47"/>
    </row>
    <row r="1009" spans="1:9" s="12" customFormat="1" ht="15" hidden="1" customHeight="1">
      <c r="A1009" s="28"/>
      <c r="B1009" s="13"/>
      <c r="C1009" s="47"/>
    </row>
    <row r="1010" spans="1:9" s="12" customFormat="1" ht="15" hidden="1" customHeight="1">
      <c r="A1010" s="28"/>
      <c r="B1010" s="13"/>
      <c r="C1010" s="47"/>
    </row>
    <row r="1011" spans="1:9" s="12" customFormat="1" ht="15" hidden="1" customHeight="1">
      <c r="A1011" s="28"/>
      <c r="B1011" s="13"/>
      <c r="C1011" s="47"/>
    </row>
    <row r="1012" spans="1:9" s="12" customFormat="1" ht="15" hidden="1" customHeight="1">
      <c r="A1012" s="28"/>
      <c r="B1012" s="13"/>
      <c r="C1012" s="47"/>
    </row>
    <row r="1013" spans="1:9" s="12" customFormat="1" ht="15" hidden="1" customHeight="1">
      <c r="A1013" s="28"/>
      <c r="B1013" s="13"/>
      <c r="C1013" s="47"/>
    </row>
    <row r="1014" spans="1:9" s="12" customFormat="1" ht="15" hidden="1" customHeight="1">
      <c r="A1014" s="28"/>
      <c r="B1014" s="13"/>
      <c r="C1014" s="47"/>
    </row>
    <row r="1015" spans="1:9" s="12" customFormat="1" ht="15" hidden="1" customHeight="1">
      <c r="A1015" s="28"/>
      <c r="B1015" s="13"/>
      <c r="C1015" s="47"/>
    </row>
    <row r="1016" spans="1:9" s="12" customFormat="1" ht="15" hidden="1" customHeight="1">
      <c r="A1016" s="28"/>
      <c r="B1016" s="13"/>
      <c r="C1016" s="47"/>
    </row>
    <row r="1017" spans="1:9" s="12" customFormat="1" ht="15" hidden="1" customHeight="1">
      <c r="A1017" s="28"/>
      <c r="B1017" s="13"/>
      <c r="C1017" s="47"/>
    </row>
    <row r="1018" spans="1:9" s="12" customFormat="1" ht="12.75" hidden="1">
      <c r="A1018" s="28"/>
      <c r="B1018" s="13"/>
      <c r="C1018" s="47"/>
    </row>
    <row r="1019" spans="1:9" s="12" customFormat="1" ht="12.75" hidden="1">
      <c r="A1019" s="28"/>
      <c r="B1019" s="13"/>
      <c r="C1019" s="47"/>
      <c r="D1019" s="13"/>
      <c r="E1019" s="13"/>
      <c r="F1019" s="13"/>
      <c r="G1019" s="13"/>
      <c r="H1019" s="13"/>
      <c r="I1019" s="13"/>
    </row>
    <row r="1020" spans="1:9" s="12" customFormat="1" ht="12.75" hidden="1">
      <c r="A1020" s="28"/>
      <c r="B1020" s="13"/>
      <c r="C1020" s="47"/>
      <c r="D1020" s="13"/>
      <c r="E1020" s="13"/>
      <c r="F1020" s="13"/>
      <c r="G1020" s="13"/>
      <c r="H1020" s="13"/>
      <c r="I1020" s="13"/>
    </row>
  </sheetData>
  <sheetProtection algorithmName="SHA-512" hashValue="iyYABiGEghL7o5aChoVvPcnL5GoBRXoVJKo6qgUpoF18nUJDzfCjRoks5PeXovm+wqZ2/H4QExjk5VuOenKOhA==" saltValue="D7UPGdJyohlY71v1IciKBw==" spinCount="100000" sheet="1" objects="1" scenarios="1"/>
  <mergeCells count="2">
    <mergeCell ref="A1:D1"/>
    <mergeCell ref="A2:D2"/>
  </mergeCells>
  <conditionalFormatting sqref="C77:D65535 C5:D5 A59:B65535 A4:B5 H1 H2:I3 E4:IV65535">
    <cfRule type="containsErrors" dxfId="5" priority="21" stopIfTrue="1">
      <formula>ISERROR(A1)</formula>
    </cfRule>
  </conditionalFormatting>
  <conditionalFormatting sqref="G4:G5">
    <cfRule type="containsErrors" dxfId="4" priority="19" stopIfTrue="1">
      <formula>ISERROR(G4)</formula>
    </cfRule>
  </conditionalFormatting>
  <conditionalFormatting sqref="E1:G1">
    <cfRule type="containsErrors" dxfId="3" priority="11" stopIfTrue="1">
      <formula>ISERROR(E1)</formula>
    </cfRule>
  </conditionalFormatting>
  <conditionalFormatting sqref="B7 B9 B11 B13 B15 B17 B19 B21 B23 B25 B27 B29 B31 B33 B35 B37 B39 B41 B43 B45 B47 B49 B51 B53 B55 B57">
    <cfRule type="containsErrors" dxfId="2" priority="3" stopIfTrue="1">
      <formula>ISERROR(B7)</formula>
    </cfRule>
  </conditionalFormatting>
  <conditionalFormatting sqref="B6 B8 B10 B12 B14 B16 B18 B20 B22 B24 B26 B28 B30 B32 B34 B36 B38 B40 B42 B44 B46 B48 B50 B52 B54 B56 B58">
    <cfRule type="containsErrors" dxfId="1" priority="2" stopIfTrue="1">
      <formula>ISERROR(B6)</formula>
    </cfRule>
  </conditionalFormatting>
  <conditionalFormatting sqref="A6:A58">
    <cfRule type="containsErrors" dxfId="0" priority="1" stopIfTrue="1">
      <formula>ISERROR(A6)</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39"/>
  <sheetViews>
    <sheetView showGridLines="0" showZeros="0" topLeftCell="A4" zoomScaleNormal="100" workbookViewId="0">
      <selection activeCell="C34" sqref="C34"/>
    </sheetView>
  </sheetViews>
  <sheetFormatPr defaultColWidth="0" defaultRowHeight="12.75" customHeight="1" zeroHeight="1"/>
  <cols>
    <col min="1" max="1" width="2.7109375" style="53" customWidth="1"/>
    <col min="2" max="2" width="50.5703125" style="53" customWidth="1"/>
    <col min="3" max="3" width="27.42578125" style="53" customWidth="1"/>
    <col min="4" max="4" width="12.85546875" style="53" customWidth="1"/>
    <col min="5" max="5" width="9.140625" style="53" customWidth="1"/>
    <col min="6" max="6" width="15.5703125" style="53" customWidth="1"/>
    <col min="7" max="7" width="68" style="53" customWidth="1"/>
    <col min="8" max="15" width="0" style="53" hidden="1"/>
    <col min="16" max="253" width="9.140625" style="53" hidden="1"/>
    <col min="254" max="254" width="34.5703125" style="53" hidden="1"/>
    <col min="255" max="255" width="46.140625" style="53" hidden="1"/>
    <col min="256" max="256" width="10.42578125" style="53" hidden="1" customWidth="1"/>
    <col min="257" max="16384" width="9.140625" style="53" hidden="1"/>
  </cols>
  <sheetData>
    <row r="1" spans="2:7">
      <c r="G1" s="54"/>
    </row>
    <row r="2" spans="2:7">
      <c r="G2" s="54"/>
    </row>
    <row r="3" spans="2:7" s="8" customFormat="1" ht="18">
      <c r="B3" s="6" t="s">
        <v>20</v>
      </c>
      <c r="C3" s="7"/>
      <c r="G3" s="54"/>
    </row>
    <row r="4" spans="2:7">
      <c r="G4" s="54"/>
    </row>
    <row r="5" spans="2:7">
      <c r="G5" s="54"/>
    </row>
    <row r="6" spans="2:7" ht="12.75" customHeight="1">
      <c r="G6" s="54"/>
    </row>
    <row r="7" spans="2:7">
      <c r="G7" s="54"/>
    </row>
    <row r="8" spans="2:7">
      <c r="G8" s="54"/>
    </row>
    <row r="9" spans="2:7">
      <c r="G9" s="54"/>
    </row>
    <row r="10" spans="2:7">
      <c r="G10" s="54"/>
    </row>
    <row r="11" spans="2:7">
      <c r="G11" s="54"/>
    </row>
    <row r="12" spans="2:7" ht="12.75" customHeight="1">
      <c r="G12" s="54"/>
    </row>
    <row r="13" spans="2:7">
      <c r="G13" s="54"/>
    </row>
    <row r="14" spans="2:7">
      <c r="G14" s="54"/>
    </row>
    <row r="15" spans="2:7"/>
    <row r="16" spans="2:7"/>
    <row r="17" spans="8:8"/>
    <row r="18" spans="8:8" ht="12.75" customHeight="1">
      <c r="H18" s="68"/>
    </row>
    <row r="19" spans="8:8">
      <c r="H19" s="68"/>
    </row>
    <row r="20" spans="8:8">
      <c r="H20" s="68"/>
    </row>
    <row r="21" spans="8:8">
      <c r="H21" s="68"/>
    </row>
    <row r="22" spans="8:8">
      <c r="H22" s="68"/>
    </row>
    <row r="23" spans="8:8"/>
    <row r="24" spans="8:8"/>
    <row r="25" spans="8:8"/>
    <row r="26" spans="8:8"/>
    <row r="27" spans="8:8"/>
    <row r="28" spans="8:8"/>
    <row r="29" spans="8:8"/>
    <row r="30" spans="8:8"/>
    <row r="31" spans="8:8"/>
    <row r="32" spans="8:8"/>
    <row r="33"/>
    <row r="34"/>
    <row r="35"/>
    <row r="36"/>
    <row r="37"/>
    <row r="38"/>
    <row r="39"/>
  </sheetData>
  <sheetProtection algorithmName="SHA-512" hashValue="ZgS44lA8OoIPML9T/dBOCb6gQPq7T3BzpVZLJU62QhDmw+WerBqI5qNHzMExfhuioX4GmrDCEP+4BonwdQ6+9A==" saltValue="NMTFfqp17F2sFmNIQQ+nJg==" spinCount="100000" sheet="1" objects="1" scenarios="1"/>
  <mergeCells count="1">
    <mergeCell ref="H18:H22"/>
  </mergeCells>
  <printOptions horizontalCentered="1" gridLinesSet="0"/>
  <pageMargins left="0.78740157480314965" right="0.39370078740157483" top="0.98425196850393704" bottom="0.98425196850393704" header="0.51181102362204722" footer="0.51181102362204722"/>
  <pageSetup paperSize="9" scale="85"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9"/>
  <sheetViews>
    <sheetView showGridLines="0" showZeros="0" topLeftCell="A7" zoomScaleNormal="100" workbookViewId="0">
      <selection activeCell="C3" sqref="C3"/>
    </sheetView>
  </sheetViews>
  <sheetFormatPr defaultColWidth="0" defaultRowHeight="0" customHeight="1" zeroHeight="1"/>
  <cols>
    <col min="1" max="1" width="2.7109375" style="53" customWidth="1"/>
    <col min="2" max="2" width="50.5703125" style="53" customWidth="1"/>
    <col min="3" max="3" width="27.42578125" style="53" customWidth="1"/>
    <col min="4" max="4" width="12.85546875" style="53" customWidth="1"/>
    <col min="5" max="7" width="9.140625" style="53" customWidth="1"/>
    <col min="8" max="8" width="61.42578125" style="53" customWidth="1"/>
    <col min="9" max="18" width="0" style="53" hidden="1" customWidth="1"/>
    <col min="19" max="16384" width="9.140625" style="53" hidden="1"/>
  </cols>
  <sheetData>
    <row r="1" spans="2:8" ht="12.75">
      <c r="G1" s="54"/>
      <c r="H1" s="54"/>
    </row>
    <row r="2" spans="2:8" ht="12.75">
      <c r="G2" s="54"/>
      <c r="H2" s="54"/>
    </row>
    <row r="3" spans="2:8" s="8" customFormat="1" ht="18">
      <c r="B3" s="6" t="s">
        <v>20</v>
      </c>
      <c r="C3" s="7"/>
      <c r="G3" s="54"/>
    </row>
    <row r="4" spans="2:8" ht="12.75">
      <c r="G4" s="54"/>
    </row>
    <row r="5" spans="2:8" ht="12.75">
      <c r="G5" s="54"/>
    </row>
    <row r="6" spans="2:8" ht="12.75">
      <c r="G6" s="54"/>
    </row>
    <row r="7" spans="2:8" ht="12.75">
      <c r="G7" s="54"/>
    </row>
    <row r="8" spans="2:8" ht="12.75">
      <c r="G8" s="54"/>
    </row>
    <row r="9" spans="2:8" ht="12.75">
      <c r="G9" s="54"/>
    </row>
    <row r="10" spans="2:8" ht="12.75">
      <c r="G10" s="54"/>
    </row>
    <row r="11" spans="2:8" ht="12.75">
      <c r="G11" s="54"/>
    </row>
    <row r="12" spans="2:8" ht="12.75">
      <c r="G12" s="54"/>
    </row>
    <row r="13" spans="2:8" ht="12.75">
      <c r="G13" s="54"/>
    </row>
    <row r="14" spans="2:8" ht="12.75">
      <c r="G14" s="54"/>
    </row>
    <row r="15" spans="2:8" ht="12.75" customHeight="1"/>
    <row r="16" spans="2:8" ht="12.75"/>
    <row r="17" ht="12.75"/>
    <row r="18" ht="12.75" customHeight="1"/>
    <row r="19" ht="12.75"/>
    <row r="20" ht="12.75"/>
    <row r="21" ht="12.75"/>
    <row r="22" ht="12.75"/>
    <row r="23" ht="12.75"/>
    <row r="24" ht="12.75"/>
    <row r="25" ht="12.75"/>
    <row r="26" ht="12.75"/>
    <row r="27" ht="12.75"/>
    <row r="28" ht="12.75"/>
    <row r="29" ht="12.75"/>
    <row r="30" ht="12.75"/>
    <row r="31" ht="12.75"/>
    <row r="32" ht="12.75"/>
    <row r="33" ht="12.75"/>
    <row r="34" ht="12.75"/>
    <row r="35" ht="12.75"/>
    <row r="36" ht="12.75"/>
    <row r="37" ht="12.75"/>
    <row r="38" ht="12.75"/>
    <row r="39" ht="12.75" customHeight="1"/>
  </sheetData>
  <sheetProtection algorithmName="SHA-512" hashValue="XPxGVaFUIwlLUW6qgUinxlmXC2HP5V6iwWe7x5XBrSgV/tMKy+siZnEIGRObV+Z1IvWdMWjyK2iWx8uwf6HYQg==" saltValue="VZymRnXcci2KQeYspRDCXQ==" spinCount="100000" sheet="1" objects="1" scenarios="1"/>
  <printOptions horizontalCentered="1" gridLinesSet="0"/>
  <pageMargins left="0.78740157480314965" right="0.39370078740157483" top="0.98425196850393704" bottom="0.98425196850393704" header="0.51181102362204722" footer="0.51181102362204722"/>
  <pageSetup paperSize="9" scale="85" orientation="landscape" horizont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1467CAA26A854AB3B77C521EC05298" ma:contentTypeVersion="16" ma:contentTypeDescription="Create a new document." ma:contentTypeScope="" ma:versionID="fd35da0339f18181bf69844397233bdb">
  <xsd:schema xmlns:xsd="http://www.w3.org/2001/XMLSchema" xmlns:xs="http://www.w3.org/2001/XMLSchema" xmlns:p="http://schemas.microsoft.com/office/2006/metadata/properties" xmlns:ns2="f8fad877-4141-48ce-8aa2-b3d5cd6f2f0d" xmlns:ns3="30097840-ec9a-4d31-8a71-fb2175769c3b" targetNamespace="http://schemas.microsoft.com/office/2006/metadata/properties" ma:root="true" ma:fieldsID="3eaee28fca7048f8304b1ebb8d286c92" ns2:_="" ns3:_="">
    <xsd:import namespace="f8fad877-4141-48ce-8aa2-b3d5cd6f2f0d"/>
    <xsd:import namespace="30097840-ec9a-4d31-8a71-fb2175769c3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ad877-4141-48ce-8aa2-b3d5cd6f2f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displayName="Image Tags_0" ma:hidden="true" ma:internalName="lcf76f155ced4ddcb4097134ff3c332f">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097840-ec9a-4d31-8a71-fb2175769c3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174f0-9856-4a48-9f19-19f85fae47e4}" ma:internalName="TaxCatchAll" ma:showField="CatchAllData" ma:web="30097840-ec9a-4d31-8a71-fb2175769c3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0097840-ec9a-4d31-8a71-fb2175769c3b" xsi:nil="true"/>
    <lcf76f155ced4ddcb4097134ff3c332f xmlns="f8fad877-4141-48ce-8aa2-b3d5cd6f2f0d" xsi:nil="true"/>
  </documentManagement>
</p:properties>
</file>

<file path=customXml/itemProps1.xml><?xml version="1.0" encoding="utf-8"?>
<ds:datastoreItem xmlns:ds="http://schemas.openxmlformats.org/officeDocument/2006/customXml" ds:itemID="{259394F9-160A-4120-AD59-FEA4F32A7D71}"/>
</file>

<file path=customXml/itemProps2.xml><?xml version="1.0" encoding="utf-8"?>
<ds:datastoreItem xmlns:ds="http://schemas.openxmlformats.org/officeDocument/2006/customXml" ds:itemID="{D7AD7F85-FEDF-4A0F-9EB5-E34E0D27B699}"/>
</file>

<file path=customXml/itemProps3.xml><?xml version="1.0" encoding="utf-8"?>
<ds:datastoreItem xmlns:ds="http://schemas.openxmlformats.org/officeDocument/2006/customXml" ds:itemID="{FD908739-02B4-48CF-8F7B-C03DD3B3D6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EVO</dc:creator>
  <cp:keywords/>
  <dc:description/>
  <cp:lastModifiedBy>s.zandvoort</cp:lastModifiedBy>
  <cp:revision/>
  <dcterms:created xsi:type="dcterms:W3CDTF">2002-01-07T12:11:23Z</dcterms:created>
  <dcterms:modified xsi:type="dcterms:W3CDTF">2022-06-14T09:33:45Z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0x010100091467CAA26A854AB3B77C521EC05298</vt:lpwstr>
  </property>
</Properties>
</file>